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50" windowHeight="7995" activeTab="0"/>
  </bookViews>
  <sheets>
    <sheet name="2022  (проверила 29.08.22) (2)" sheetId="1" r:id="rId1"/>
    <sheet name="2021  (21.04)" sheetId="2" r:id="rId2"/>
  </sheets>
  <definedNames>
    <definedName name="_xlnm.Print_Area" localSheetId="1">'2021  (21.04)'!$B$1:$BL$113</definedName>
    <definedName name="_xlnm.Print_Area" localSheetId="0">'2022  (проверила 29.08.22) (2)'!$B$1:$BL$113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F9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AF9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<sst xmlns="http://schemas.openxmlformats.org/spreadsheetml/2006/main" count="620" uniqueCount="237">
  <si>
    <t>УТВЕРЖДАЮ</t>
  </si>
  <si>
    <t xml:space="preserve">                              У Ч Е Б Н Ы Й   П Л А Н</t>
  </si>
  <si>
    <t>и обслуживание электрического и электромеханического оборудования</t>
  </si>
  <si>
    <t>Учебная практика</t>
  </si>
  <si>
    <t>Производственная практика</t>
  </si>
  <si>
    <t>Преддипломная практика</t>
  </si>
  <si>
    <t>индекс</t>
  </si>
  <si>
    <t>Наименованиециклов,  дисциплин, профессиональных модулей, МДК, практик</t>
  </si>
  <si>
    <t>формы промежуточной аттестации</t>
  </si>
  <si>
    <t>Учебная нагрузка обучающихся</t>
  </si>
  <si>
    <t>Всего</t>
  </si>
  <si>
    <t>1 курс</t>
  </si>
  <si>
    <t>2 курс</t>
  </si>
  <si>
    <t>3 курс</t>
  </si>
  <si>
    <t>4 курс</t>
  </si>
  <si>
    <t xml:space="preserve">1 семестр 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</si>
  <si>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</si>
  <si>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</si>
  <si>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</si>
  <si>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</si>
  <si>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</si>
  <si>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</si>
  <si>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 xml:space="preserve">8 семестр </t>
  </si>
  <si>
    <t>Общеобразовательный цикл</t>
  </si>
  <si>
    <t>Иностранный язык</t>
  </si>
  <si>
    <t>История</t>
  </si>
  <si>
    <t>Химия</t>
  </si>
  <si>
    <t>Физическая культура</t>
  </si>
  <si>
    <t>Основы безопасности жизнедеятельности</t>
  </si>
  <si>
    <t>Математика</t>
  </si>
  <si>
    <t>Физика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</si>
  <si>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</si>
  <si>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</si>
  <si>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</si>
  <si>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</si>
  <si>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</si>
  <si>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</si>
  <si>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ДЗ</t>
  </si>
  <si>
    <t>ЕН.00</t>
  </si>
  <si>
    <t>ЕН.01</t>
  </si>
  <si>
    <t>ЕН.02</t>
  </si>
  <si>
    <t>Экологические основы природопользования</t>
  </si>
  <si>
    <t>Общепрофессиональные дисциплины</t>
  </si>
  <si>
    <t>Инженерная графика</t>
  </si>
  <si>
    <t>Э</t>
  </si>
  <si>
    <t>Метрология, стандартизация и сертификация</t>
  </si>
  <si>
    <t>Техническая механика</t>
  </si>
  <si>
    <t>Материаловедение</t>
  </si>
  <si>
    <t>Информационные технологии в профессиональной деятельности</t>
  </si>
  <si>
    <t>Основы экономики</t>
  </si>
  <si>
    <t>Правовые  основы  профессиональной деятельности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</si>
  <si>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</si>
  <si>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</si>
  <si>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</si>
  <si>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</si>
  <si>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</si>
  <si>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 01.01</t>
  </si>
  <si>
    <t>МДК 01.02</t>
  </si>
  <si>
    <t>Основы технической эксплуатации и обслуживания электрического и электромеханического обрудования</t>
  </si>
  <si>
    <t>МДК 01.03</t>
  </si>
  <si>
    <t>МДК 01.04</t>
  </si>
  <si>
    <t>Основы энергосбережения</t>
  </si>
  <si>
    <t>ПМ.02</t>
  </si>
  <si>
    <t>Выполнение сервисного обслуживания бытовых машин и приборов</t>
  </si>
  <si>
    <t>МДК 02.01</t>
  </si>
  <si>
    <t>Типовые технологические процессы обслуживания бытовых машин и приборов</t>
  </si>
  <si>
    <t>ПМ.03</t>
  </si>
  <si>
    <t>МДК 03.01</t>
  </si>
  <si>
    <t>ПП.03</t>
  </si>
  <si>
    <t>ПМ.04</t>
  </si>
  <si>
    <t>Всего по циклам (без общеобразовательного цикла)</t>
  </si>
  <si>
    <t>Всего часов в неделю</t>
  </si>
  <si>
    <t>ПДП.01</t>
  </si>
  <si>
    <t>ГИА.00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</si>
  <si>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</si>
  <si>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</si>
  <si>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</si>
  <si>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</si>
  <si>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17 недель</t>
  </si>
  <si>
    <t>ПП.01</t>
  </si>
  <si>
    <t>вариативная часть</t>
  </si>
  <si>
    <t>Промежуточная аттестация</t>
  </si>
  <si>
    <t>ОГСЭ.05</t>
  </si>
  <si>
    <t>П.00</t>
  </si>
  <si>
    <t>Выполнение работ по одной или нескольким профессиям рабочих, должностям служащих</t>
  </si>
  <si>
    <t>Компьютерная графика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</si>
  <si>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</si>
  <si>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</si>
  <si>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</si>
  <si>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</si>
  <si>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</si>
  <si>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</si>
  <si>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</si>
  <si>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</si>
  <si>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</si>
  <si>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</si>
  <si>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</si>
  <si>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</si>
  <si>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</si>
  <si>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</si>
  <si>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</si>
  <si>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</si>
  <si>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Организация деятельности производственного подразделения</t>
  </si>
  <si>
    <t xml:space="preserve">Электрическое и электромеханическое оборудование </t>
  </si>
  <si>
    <t>Общиий гуманитарный и социально-экономический  учебный цикл</t>
  </si>
  <si>
    <t>Математический и общий естественнонаучный  учебный цикл</t>
  </si>
  <si>
    <t>0/ДЗ</t>
  </si>
  <si>
    <t>З/ДЗ</t>
  </si>
  <si>
    <t>Профессиональный  учебный цикл</t>
  </si>
  <si>
    <t xml:space="preserve"> по специальности 13.02.11 Техническая эксплуатация </t>
  </si>
  <si>
    <t>Свердловской области "Сухоложский многопрофильный техникум"</t>
  </si>
  <si>
    <t>Квалификация специалиста- техник</t>
  </si>
  <si>
    <t>0/Э</t>
  </si>
  <si>
    <t>Измерительная техника</t>
  </si>
  <si>
    <t>Вычислительная техника</t>
  </si>
  <si>
    <t>Электрический привод</t>
  </si>
  <si>
    <t>УП.01</t>
  </si>
  <si>
    <t>Русский язык</t>
  </si>
  <si>
    <t xml:space="preserve"> Литература</t>
  </si>
  <si>
    <t>Астрономия</t>
  </si>
  <si>
    <t>зачеты</t>
  </si>
  <si>
    <t>экзамены</t>
  </si>
  <si>
    <t>Объем образовательной нагрузки</t>
  </si>
  <si>
    <t>Самостоятельная работа</t>
  </si>
  <si>
    <t>Нагрузка на дисциплины и МДК</t>
  </si>
  <si>
    <t>Всего учебных занятий</t>
  </si>
  <si>
    <t>курсовые проекты</t>
  </si>
  <si>
    <t>Консультации</t>
  </si>
  <si>
    <t>Иностранный язык в профессиональной деятельности</t>
  </si>
  <si>
    <t xml:space="preserve"> Психология общения</t>
  </si>
  <si>
    <t>ЕН.03</t>
  </si>
  <si>
    <t xml:space="preserve">основной профессиональной образовательной  программы  среднего профессионального образования                    </t>
  </si>
  <si>
    <t>КДЗ</t>
  </si>
  <si>
    <t>ГИА</t>
  </si>
  <si>
    <t>ПДП</t>
  </si>
  <si>
    <t>Электрические аппараты</t>
  </si>
  <si>
    <t>Электрические машины  и аппараты</t>
  </si>
  <si>
    <t xml:space="preserve">Электрические машины  </t>
  </si>
  <si>
    <t xml:space="preserve"> Монтаж электрооборудования</t>
  </si>
  <si>
    <t>УП.04.</t>
  </si>
  <si>
    <t>Организация  простых работ по техническому обслуживанию и ремонту электрического и электромеханического оборудования</t>
  </si>
  <si>
    <t>Техническая эксплуатация и ремонт электрического и электромеханического оборудования</t>
  </si>
  <si>
    <t>МДК 01.05</t>
  </si>
  <si>
    <t>Основы электроники и схемотехники</t>
  </si>
  <si>
    <t xml:space="preserve">Электротехника </t>
  </si>
  <si>
    <t>самостоятельная работа</t>
  </si>
  <si>
    <t>Во взаимодействии с преподавателем</t>
  </si>
  <si>
    <t>и самостоятельная работа</t>
  </si>
  <si>
    <t>Учебная нагрузка обучающихся во взаимодействии  с преподавателеми  по курсам</t>
  </si>
  <si>
    <t xml:space="preserve">Практика производственная </t>
  </si>
  <si>
    <t>Курсовой проект</t>
  </si>
  <si>
    <t>24 недель</t>
  </si>
  <si>
    <t>Всего теории</t>
  </si>
  <si>
    <t>Всего практики</t>
  </si>
  <si>
    <t>Всего самостоятельной работы</t>
  </si>
  <si>
    <t>Всего курсовое проектирование</t>
  </si>
  <si>
    <t>Всего по циклам  теория , практика, сам. работа, КП, ПА по семестрам</t>
  </si>
  <si>
    <t>Всего промежуточная аттестация</t>
  </si>
  <si>
    <t>УЧЕБНЫЙ ПЛАН</t>
  </si>
  <si>
    <t>программы подготовки специалистов среднего звена по специальности 13.02.11 Техническая эксплуатация и обслуживание электрического и электромеханического оборудования(по ораслям)</t>
  </si>
  <si>
    <t>Общий объем ОП на базе основного общего образования,включая получение среднего общего образования в соответствии с требованиями ФГОС СОО</t>
  </si>
  <si>
    <t>Промежуточная аттестация              (2 недели)</t>
  </si>
  <si>
    <t>ДЗ,ДЗ,ДЗ</t>
  </si>
  <si>
    <t>ПП.02</t>
  </si>
  <si>
    <t>консультации</t>
  </si>
  <si>
    <t>Количество экзаменов</t>
  </si>
  <si>
    <t>производственная практика</t>
  </si>
  <si>
    <t>преддипломная практика</t>
  </si>
  <si>
    <t>Государственная (итоговая) аттестация (защита дипломного проекта (работы), демонстрационный экзамен</t>
  </si>
  <si>
    <t>Учебная   практика  Выполнение работ по одной или нескольким профессиям рабочих, должностям служащих  19861  Электромонтер по ремонту и обслуживанию электрооборудования</t>
  </si>
  <si>
    <t>Родная литература</t>
  </si>
  <si>
    <t>ТК/ДЗ</t>
  </si>
  <si>
    <t>Форма обучения-очная</t>
  </si>
  <si>
    <t>Нормативный срок обучения-3г.10м.на базе основного общего образования</t>
  </si>
  <si>
    <t xml:space="preserve">основной профессиональной образовательной  программы  среднего профессионального образования   -                 </t>
  </si>
  <si>
    <t>программы подготовки специалистов среднего звена по специальности 13.02.11 Техническая эксплуатация и обслуживание электрического и электромеханического оборудования(по отраслям)</t>
  </si>
  <si>
    <t>0/3/0</t>
  </si>
  <si>
    <t xml:space="preserve"> Электробезопаcность</t>
  </si>
  <si>
    <t xml:space="preserve">Электроснабжение </t>
  </si>
  <si>
    <r>
      <t>Техническое регулирование и контроль качества электрического и электромеханического обрудования</t>
    </r>
    <r>
      <rPr>
        <sz val="9"/>
        <color indexed="10"/>
        <rFont val="Times New Roman"/>
        <family val="1"/>
      </rPr>
      <t xml:space="preserve"> </t>
    </r>
  </si>
  <si>
    <t xml:space="preserve">Планирование и организация работы структурного подразделения </t>
  </si>
  <si>
    <t>_____________________С.П.Захаров</t>
  </si>
  <si>
    <t>Введение в специальность и проектную деятельность</t>
  </si>
  <si>
    <t>ТК/</t>
  </si>
  <si>
    <t>0/1</t>
  </si>
  <si>
    <t>0,/7</t>
  </si>
  <si>
    <t>"01"сентября 2021года</t>
  </si>
  <si>
    <t>Общеобразовательные  учебные предметы(  базовые)</t>
  </si>
  <si>
    <t>Общеобразовательные учебные  предметы  ( профильные)</t>
  </si>
  <si>
    <t>ОУП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</si>
  <si>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</si>
  <si>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</si>
  <si>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</si>
  <si>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</si>
  <si>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</si>
  <si>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</si>
  <si>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</si>
  <si>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</si>
  <si>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</si>
  <si>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</si>
  <si>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</si>
  <si>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Всего (обязательная часть)</t>
  </si>
  <si>
    <t>Дополнительные учебные предметы, курсы(элективные, факультативные) по выбору (вариативная часть)</t>
  </si>
  <si>
    <t>Конструирование и 3Д-моделирование</t>
  </si>
  <si>
    <t>Решение инженерных задач по электронике и вычмслительной технике</t>
  </si>
  <si>
    <t>ЭК</t>
  </si>
  <si>
    <t xml:space="preserve">22 недели </t>
  </si>
  <si>
    <t>Основы механотроники</t>
  </si>
  <si>
    <t>5/1ЭКВ</t>
  </si>
  <si>
    <t>0/1ЭКВ</t>
  </si>
  <si>
    <t>12/4ЭКВ</t>
  </si>
  <si>
    <t>З,З,З,З,З.ДЗ</t>
  </si>
  <si>
    <t>ТК</t>
  </si>
  <si>
    <t>1/1ЭКВ</t>
  </si>
  <si>
    <t>6/4ЭКВ</t>
  </si>
  <si>
    <t>8/4ЭКВ</t>
  </si>
  <si>
    <t>4/0</t>
  </si>
  <si>
    <t>5./7</t>
  </si>
  <si>
    <t>/17</t>
  </si>
  <si>
    <t>/1</t>
  </si>
  <si>
    <t xml:space="preserve">в  том числе </t>
  </si>
  <si>
    <t>Директор ГАПОУ  СО "Сухоложский многопрофильный техникум"</t>
  </si>
  <si>
    <t xml:space="preserve"> Государственного автономного  профессионального образовательного учреждения Свердловской области "Сухоложский многопрофильный техникум"</t>
  </si>
  <si>
    <t xml:space="preserve"> </t>
  </si>
  <si>
    <t>1,/7</t>
  </si>
  <si>
    <t xml:space="preserve"> дифференцированных зачетов</t>
  </si>
  <si>
    <t>6//34</t>
  </si>
  <si>
    <t>Государственная (итоговая) аттестация 1. Программа обучения по специальности 13.02.11 Техническая эксплуатация и обслуживание электрического и электромеханического оборудования (по отраслям). 1.1 Дипломный проект(работа) Выполнение дипломного проекта(работы) с 20.05.2025 по16.06.2025г. Защита дипломного проекта(работы) с 18.06.2025 г. по 30.06.2025 г. 1.2. Выполнение демонстрационного экзамена с 18.06.2025 г. по 30.06.2025 г.</t>
  </si>
  <si>
    <t>9/4ЭК)</t>
  </si>
  <si>
    <t>Базовая подготовка</t>
  </si>
  <si>
    <t xml:space="preserve">                                                                                                                                                                          </t>
  </si>
  <si>
    <t xml:space="preserve">  в форме практической подготовки в т.ч лаб. и  прак. занятия</t>
  </si>
  <si>
    <t>25 недель</t>
  </si>
  <si>
    <t>"01"сентября 2022года</t>
  </si>
  <si>
    <t>Основы логики и программирования</t>
  </si>
  <si>
    <t xml:space="preserve"> Матемаические задачи в энергетике</t>
  </si>
  <si>
    <t xml:space="preserve"> История развития электроэнергетики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</si>
</sst>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Arial Cyr"/>
      <family val="0"/>
    </font>
    <font>
      <u val="single"/>
      <sz val="9"/>
      <name val="Arial Cyr"/>
      <family val="0"/>
    </font>
    <font>
      <b/>
      <i/>
      <u val="single"/>
      <sz val="9"/>
      <name val="Arial Cyr"/>
      <family val="0"/>
    </font>
    <font>
      <b/>
      <sz val="8"/>
      <name val="Arial Cyr"/>
      <family val="0"/>
    </font>
    <font>
      <b/>
      <i/>
      <u val="single"/>
      <sz val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15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8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textRotation="90" wrapText="1"/>
    </xf>
    <xf numFmtId="0" fontId="12" fillId="0" borderId="11" xfId="0" applyFont="1" applyFill="1" applyBorder="1" applyAlignment="1">
      <alignment wrapText="1"/>
    </xf>
    <xf numFmtId="49" fontId="0" fillId="33" borderId="0" xfId="0" applyNumberFormat="1" applyFill="1" applyBorder="1" applyAlignment="1">
      <alignment horizontal="center" vertical="center" textRotation="93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2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14" fontId="38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" fontId="12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27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173" fontId="35" fillId="0" borderId="10" xfId="0" applyNumberFormat="1" applyFont="1" applyBorder="1" applyAlignment="1">
      <alignment horizontal="center" vertical="center"/>
    </xf>
    <xf numFmtId="172" fontId="84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5" fillId="0" borderId="15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82" fillId="0" borderId="17" xfId="0" applyFont="1" applyBorder="1" applyAlignment="1">
      <alignment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 textRotation="90"/>
    </xf>
    <xf numFmtId="0" fontId="35" fillId="38" borderId="0" xfId="0" applyFont="1" applyFill="1" applyAlignment="1">
      <alignment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Border="1" applyAlignment="1">
      <alignment horizontal="center" vertical="center"/>
    </xf>
    <xf numFmtId="0" fontId="84" fillId="0" borderId="13" xfId="0" applyFont="1" applyBorder="1" applyAlignment="1">
      <alignment/>
    </xf>
    <xf numFmtId="49" fontId="0" fillId="0" borderId="0" xfId="0" applyNumberFormat="1" applyBorder="1" applyAlignment="1">
      <alignment horizontal="center" vertical="center" textRotation="90"/>
    </xf>
    <xf numFmtId="0" fontId="82" fillId="0" borderId="18" xfId="0" applyFont="1" applyBorder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/>
    </xf>
    <xf numFmtId="0" fontId="8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85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wrapText="1"/>
    </xf>
    <xf numFmtId="0" fontId="82" fillId="0" borderId="18" xfId="0" applyFont="1" applyBorder="1" applyAlignment="1">
      <alignment/>
    </xf>
    <xf numFmtId="0" fontId="84" fillId="0" borderId="13" xfId="0" applyFont="1" applyBorder="1" applyAlignment="1">
      <alignment/>
    </xf>
    <xf numFmtId="49" fontId="0" fillId="0" borderId="0" xfId="0" applyNumberFormat="1" applyBorder="1" applyAlignment="1">
      <alignment horizontal="center" vertical="center" textRotation="90"/>
    </xf>
    <xf numFmtId="49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84" fillId="0" borderId="11" xfId="0" applyFont="1" applyBorder="1" applyAlignment="1">
      <alignment/>
    </xf>
    <xf numFmtId="0" fontId="8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9" fontId="0" fillId="0" borderId="0" xfId="0" applyNumberFormat="1" applyBorder="1" applyAlignment="1">
      <alignment horizontal="center" vertical="center" textRotation="90"/>
    </xf>
    <xf numFmtId="0" fontId="18" fillId="0" borderId="19" xfId="0" applyFont="1" applyBorder="1" applyAlignment="1">
      <alignment horizontal="left" vertical="center" wrapText="1"/>
    </xf>
    <xf numFmtId="0" fontId="82" fillId="0" borderId="20" xfId="0" applyFont="1" applyBorder="1" applyAlignment="1">
      <alignment/>
    </xf>
    <xf numFmtId="0" fontId="82" fillId="0" borderId="21" xfId="0" applyFont="1" applyBorder="1" applyAlignment="1">
      <alignment/>
    </xf>
    <xf numFmtId="0" fontId="82" fillId="0" borderId="0" xfId="0" applyFont="1" applyAlignment="1">
      <alignment/>
    </xf>
    <xf numFmtId="0" fontId="82" fillId="0" borderId="16" xfId="0" applyFont="1" applyBorder="1" applyAlignment="1">
      <alignment/>
    </xf>
    <xf numFmtId="0" fontId="82" fillId="0" borderId="18" xfId="0" applyFont="1" applyBorder="1" applyAlignment="1">
      <alignment/>
    </xf>
    <xf numFmtId="0" fontId="12" fillId="0" borderId="18" xfId="0" applyFont="1" applyFill="1" applyBorder="1" applyAlignment="1">
      <alignment/>
    </xf>
    <xf numFmtId="0" fontId="84" fillId="0" borderId="17" xfId="0" applyFont="1" applyBorder="1" applyAlignment="1">
      <alignment/>
    </xf>
    <xf numFmtId="0" fontId="12" fillId="0" borderId="11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82" fillId="0" borderId="11" xfId="0" applyFont="1" applyBorder="1" applyAlignment="1">
      <alignment/>
    </xf>
    <xf numFmtId="0" fontId="82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1" fontId="35" fillId="0" borderId="12" xfId="0" applyNumberFormat="1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35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41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wrapText="1"/>
    </xf>
    <xf numFmtId="0" fontId="82" fillId="0" borderId="11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1" fontId="1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82" fillId="0" borderId="11" xfId="0" applyFont="1" applyBorder="1" applyAlignment="1">
      <alignment wrapText="1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3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18" fillId="0" borderId="12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8" fillId="0" borderId="16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1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wrapText="1"/>
    </xf>
    <xf numFmtId="0" fontId="30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25" fillId="0" borderId="22" xfId="0" applyFont="1" applyFill="1" applyBorder="1" applyAlignment="1">
      <alignment horizontal="center" vertical="center" textRotation="90"/>
    </xf>
    <xf numFmtId="0" fontId="86" fillId="0" borderId="23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textRotation="90" wrapText="1"/>
    </xf>
    <xf numFmtId="0" fontId="43" fillId="0" borderId="10" xfId="0" applyFont="1" applyBorder="1" applyAlignment="1">
      <alignment horizontal="center" textRotation="90" wrapText="1"/>
    </xf>
    <xf numFmtId="0" fontId="43" fillId="0" borderId="13" xfId="0" applyFont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23" fillId="0" borderId="10" xfId="0" applyFont="1" applyBorder="1" applyAlignment="1">
      <alignment horizontal="center" textRotation="90" wrapText="1"/>
    </xf>
    <xf numFmtId="0" fontId="87" fillId="0" borderId="22" xfId="0" applyFont="1" applyBorder="1" applyAlignment="1">
      <alignment horizontal="center" textRotation="90" wrapText="1"/>
    </xf>
    <xf numFmtId="0" fontId="87" fillId="0" borderId="15" xfId="0" applyFont="1" applyBorder="1" applyAlignment="1">
      <alignment horizontal="center" textRotation="90" wrapText="1"/>
    </xf>
    <xf numFmtId="0" fontId="24" fillId="0" borderId="22" xfId="0" applyFont="1" applyBorder="1" applyAlignment="1">
      <alignment horizontal="center" textRotation="90" wrapText="1"/>
    </xf>
    <xf numFmtId="0" fontId="24" fillId="0" borderId="15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23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textRotation="90" wrapText="1"/>
    </xf>
    <xf numFmtId="0" fontId="30" fillId="0" borderId="10" xfId="0" applyFont="1" applyBorder="1" applyAlignment="1">
      <alignment horizontal="left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0" fillId="39" borderId="12" xfId="0" applyFont="1" applyFill="1" applyBorder="1" applyAlignment="1">
      <alignment horizontal="center" vertical="center" wrapText="1"/>
    </xf>
    <xf numFmtId="0" fontId="30" fillId="39" borderId="11" xfId="0" applyFon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8" fillId="0" borderId="0" xfId="0" applyFont="1" applyBorder="1" applyAlignment="1">
      <alignment/>
    </xf>
    <xf numFmtId="0" fontId="86" fillId="0" borderId="0" xfId="0" applyFont="1" applyBorder="1" applyAlignment="1">
      <alignment wrapText="1"/>
    </xf>
    <xf numFmtId="0" fontId="88" fillId="0" borderId="0" xfId="0" applyFont="1" applyBorder="1" applyAlignment="1">
      <alignment wrapText="1"/>
    </xf>
    <xf numFmtId="0" fontId="86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0" fillId="0" borderId="0" xfId="0" applyAlignment="1">
      <alignment/>
    </xf>
    <xf numFmtId="0" fontId="6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743"/>
  <sheetViews>
    <sheetView tabSelected="1" zoomScale="79" zoomScaleNormal="79" zoomScalePageLayoutView="0" workbookViewId="0" topLeftCell="A86">
      <selection activeCell="AQ102" sqref="AQ102:BE102"/>
    </sheetView>
  </sheetViews>
  <sheetFormatPr defaultColWidth="9.140625" defaultRowHeight="15"/>
  <cols>
    <col min="1" max="1" width="0.42578125" style="3" customWidth="1"/>
    <col min="2" max="2" width="4.57421875" style="3" customWidth="1"/>
    <col min="3" max="3" width="2.8515625" style="3" customWidth="1"/>
    <col min="4" max="4" width="1.7109375" style="3" customWidth="1"/>
    <col min="5" max="5" width="0.9921875" style="3" customWidth="1"/>
    <col min="6" max="6" width="4.421875" style="3" customWidth="1"/>
    <col min="7" max="7" width="5.28125" style="3" customWidth="1"/>
    <col min="8" max="8" width="9.421875" style="3" customWidth="1"/>
    <col min="9" max="9" width="4.28125" style="3" customWidth="1"/>
    <col min="10" max="10" width="6.421875" style="3" customWidth="1"/>
    <col min="11" max="11" width="0.9921875" style="3" hidden="1" customWidth="1"/>
    <col min="12" max="12" width="1.57421875" style="3" hidden="1" customWidth="1"/>
    <col min="13" max="13" width="4.00390625" style="3" hidden="1" customWidth="1"/>
    <col min="14" max="14" width="2.7109375" style="3" hidden="1" customWidth="1"/>
    <col min="15" max="15" width="3.00390625" style="3" hidden="1" customWidth="1"/>
    <col min="16" max="16" width="2.140625" style="3" hidden="1" customWidth="1"/>
    <col min="17" max="17" width="0.42578125" style="3" hidden="1" customWidth="1"/>
    <col min="18" max="18" width="2.7109375" style="3" hidden="1" customWidth="1"/>
    <col min="19" max="19" width="1.28515625" style="3" hidden="1" customWidth="1"/>
    <col min="20" max="20" width="2.7109375" style="3" hidden="1" customWidth="1"/>
    <col min="21" max="21" width="0.13671875" style="3" hidden="1" customWidth="1"/>
    <col min="22" max="22" width="1.421875" style="3" hidden="1" customWidth="1"/>
    <col min="23" max="23" width="2.7109375" style="3" hidden="1" customWidth="1"/>
    <col min="24" max="24" width="2.140625" style="3" hidden="1" customWidth="1"/>
    <col min="25" max="25" width="3.140625" style="3" hidden="1" customWidth="1"/>
    <col min="26" max="26" width="4.140625" style="3" hidden="1" customWidth="1"/>
    <col min="27" max="28" width="2.7109375" style="3" hidden="1" customWidth="1"/>
    <col min="29" max="29" width="4.28125" style="3" hidden="1" customWidth="1"/>
    <col min="30" max="30" width="7.00390625" style="3" customWidth="1"/>
    <col min="31" max="31" width="7.8515625" style="3" customWidth="1"/>
    <col min="32" max="32" width="5.421875" style="3" customWidth="1"/>
    <col min="33" max="33" width="4.57421875" style="3" customWidth="1"/>
    <col min="34" max="34" width="5.28125" style="3" customWidth="1"/>
    <col min="35" max="35" width="3.8515625" style="11" customWidth="1"/>
    <col min="36" max="36" width="2.421875" style="11" customWidth="1"/>
    <col min="37" max="37" width="2.7109375" style="3" customWidth="1"/>
    <col min="38" max="38" width="2.140625" style="3" customWidth="1"/>
    <col min="39" max="39" width="4.8515625" style="3" customWidth="1"/>
    <col min="40" max="40" width="5.28125" style="3" customWidth="1"/>
    <col min="41" max="41" width="4.421875" style="3" customWidth="1"/>
    <col min="42" max="42" width="3.7109375" style="3" customWidth="1"/>
    <col min="43" max="43" width="4.421875" style="4" customWidth="1"/>
    <col min="44" max="44" width="4.57421875" style="4" customWidth="1"/>
    <col min="45" max="45" width="6.140625" style="4" customWidth="1"/>
    <col min="46" max="46" width="5.57421875" style="4" customWidth="1"/>
    <col min="47" max="47" width="4.8515625" style="4" customWidth="1"/>
    <col min="48" max="48" width="5.140625" style="4" customWidth="1"/>
    <col min="49" max="49" width="4.00390625" style="4" customWidth="1"/>
    <col min="50" max="50" width="5.28125" style="4" customWidth="1"/>
    <col min="51" max="51" width="5.57421875" style="4" customWidth="1"/>
    <col min="52" max="52" width="5.140625" style="4" customWidth="1"/>
    <col min="53" max="53" width="5.00390625" style="4" customWidth="1"/>
    <col min="54" max="54" width="5.57421875" style="4" customWidth="1"/>
    <col min="55" max="55" width="4.28125" style="4" customWidth="1"/>
    <col min="56" max="56" width="6.140625" style="3" customWidth="1"/>
    <col min="57" max="57" width="5.57421875" style="3" customWidth="1"/>
    <col min="58" max="58" width="4.7109375" style="3" customWidth="1"/>
    <col min="59" max="59" width="4.8515625" style="3" customWidth="1"/>
    <col min="60" max="60" width="5.00390625" style="3" customWidth="1"/>
    <col min="61" max="61" width="5.140625" style="3" customWidth="1"/>
    <col min="62" max="62" width="5.28125" style="3" customWidth="1"/>
    <col min="63" max="63" width="5.28125" style="3" hidden="1" customWidth="1"/>
    <col min="64" max="64" width="5.8515625" style="3" hidden="1" customWidth="1"/>
    <col min="65" max="65" width="4.00390625" style="3" customWidth="1"/>
    <col min="66" max="66" width="5.140625" style="3" customWidth="1"/>
    <col min="67" max="16384" width="9.140625" style="3" customWidth="1"/>
  </cols>
  <sheetData>
    <row r="1" spans="3:62" ht="15">
      <c r="C1" s="1"/>
      <c r="D1" s="27" t="s">
        <v>0</v>
      </c>
      <c r="E1" s="155"/>
      <c r="F1" s="155"/>
      <c r="G1" s="155"/>
      <c r="H1" s="155"/>
      <c r="I1" s="155"/>
      <c r="J1" s="155"/>
      <c r="K1" s="155"/>
      <c r="L1" s="155"/>
      <c r="M1" s="155"/>
      <c r="N1" s="1"/>
      <c r="O1" s="1"/>
      <c r="P1" s="1"/>
      <c r="Q1" s="1"/>
      <c r="R1" s="19" t="s">
        <v>1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2"/>
      <c r="AD1" s="12"/>
      <c r="AE1" s="12"/>
      <c r="AF1" s="12"/>
      <c r="AG1" s="12"/>
      <c r="AH1" s="19"/>
      <c r="AI1" s="12"/>
      <c r="AJ1" s="19"/>
      <c r="AK1" s="19"/>
      <c r="AL1" s="19"/>
      <c r="AM1" s="19"/>
      <c r="AN1" s="19"/>
      <c r="AO1" s="19"/>
      <c r="AP1" s="1"/>
      <c r="BD1" s="4"/>
      <c r="BE1" s="4"/>
      <c r="BF1" s="4"/>
      <c r="BG1" s="4"/>
      <c r="BH1" s="4"/>
      <c r="BI1" s="4"/>
      <c r="BJ1" s="5"/>
    </row>
    <row r="2" spans="3:63" ht="14.25" customHeight="1">
      <c r="C2" s="1"/>
      <c r="D2" s="27"/>
      <c r="E2" s="155"/>
      <c r="F2" s="155"/>
      <c r="G2" s="155"/>
      <c r="H2" s="155"/>
      <c r="I2" s="155"/>
      <c r="J2" s="155"/>
      <c r="K2" s="155"/>
      <c r="L2" s="155"/>
      <c r="M2" s="155"/>
      <c r="N2" s="1"/>
      <c r="O2" s="333" t="s">
        <v>158</v>
      </c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155"/>
    </row>
    <row r="3" spans="3:64" ht="50.25" customHeight="1">
      <c r="C3" s="1"/>
      <c r="D3" s="335" t="s">
        <v>221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1"/>
      <c r="Q3" s="1"/>
      <c r="R3" s="75" t="s">
        <v>131</v>
      </c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337" t="s">
        <v>174</v>
      </c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</row>
    <row r="4" spans="3:64" ht="38.25" customHeight="1">
      <c r="C4" s="338" t="s">
        <v>181</v>
      </c>
      <c r="D4" s="338"/>
      <c r="E4" s="338"/>
      <c r="F4" s="338"/>
      <c r="G4" s="338"/>
      <c r="H4" s="338"/>
      <c r="I4" s="338"/>
      <c r="J4" s="338"/>
      <c r="K4" s="338"/>
      <c r="L4" s="2"/>
      <c r="M4" s="155"/>
      <c r="N4" s="1"/>
      <c r="O4" s="1"/>
      <c r="P4" s="1"/>
      <c r="Q4" s="1"/>
      <c r="R4" s="76" t="s">
        <v>159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339" t="s">
        <v>175</v>
      </c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</row>
    <row r="5" spans="3:64" ht="18.75" customHeight="1">
      <c r="C5" s="1"/>
      <c r="D5" s="1"/>
      <c r="E5" s="340" t="s">
        <v>233</v>
      </c>
      <c r="F5" s="334"/>
      <c r="G5" s="334"/>
      <c r="H5" s="334"/>
      <c r="I5" s="334"/>
      <c r="J5" s="334"/>
      <c r="K5" s="2"/>
      <c r="L5" s="2"/>
      <c r="M5" s="155"/>
      <c r="N5" s="1"/>
      <c r="O5" s="1"/>
      <c r="P5" s="1"/>
      <c r="Q5" s="1"/>
      <c r="R5" s="65" t="s">
        <v>110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341" t="s">
        <v>222</v>
      </c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</row>
    <row r="6" spans="3:65" ht="14.25" customHeight="1">
      <c r="C6" s="1"/>
      <c r="D6" s="27"/>
      <c r="E6" s="155"/>
      <c r="F6" s="155"/>
      <c r="G6" s="155"/>
      <c r="H6" s="155"/>
      <c r="I6" s="155"/>
      <c r="J6" s="155"/>
      <c r="K6" s="155"/>
      <c r="L6" s="155"/>
      <c r="M6" s="155"/>
      <c r="N6" s="1"/>
      <c r="O6" s="1"/>
      <c r="P6" s="1"/>
      <c r="Q6" s="1"/>
      <c r="R6" s="62" t="s">
        <v>109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321" t="s">
        <v>172</v>
      </c>
      <c r="AZ6" s="322"/>
      <c r="BA6" s="322"/>
      <c r="BB6" s="322"/>
      <c r="BC6" s="322"/>
      <c r="BD6" s="322"/>
      <c r="BE6" s="322"/>
      <c r="BF6" s="322"/>
      <c r="BG6" s="322"/>
      <c r="BH6" s="322"/>
      <c r="BI6" s="31"/>
      <c r="BJ6" s="6"/>
      <c r="BK6" s="6"/>
      <c r="BL6" s="6"/>
      <c r="BM6" s="6"/>
    </row>
    <row r="7" spans="3:65" ht="33.75" customHeight="1">
      <c r="C7" s="1"/>
      <c r="D7" s="1"/>
      <c r="E7" s="155"/>
      <c r="G7" s="155"/>
      <c r="H7" s="155"/>
      <c r="J7" s="2"/>
      <c r="K7" s="2"/>
      <c r="L7" s="2"/>
      <c r="M7" s="2"/>
      <c r="N7" s="1"/>
      <c r="O7" s="1"/>
      <c r="P7" s="1"/>
      <c r="Q7" s="1"/>
      <c r="R7" s="63" t="s">
        <v>2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143"/>
      <c r="AO7" s="143"/>
      <c r="AP7" s="143"/>
      <c r="AQ7" s="143"/>
      <c r="AR7" s="143"/>
      <c r="AS7" s="77" t="s">
        <v>111</v>
      </c>
      <c r="AT7" s="77"/>
      <c r="AU7" s="77"/>
      <c r="AV7" s="77"/>
      <c r="AW7" s="77"/>
      <c r="AX7" s="77"/>
      <c r="AY7" s="323" t="s">
        <v>173</v>
      </c>
      <c r="AZ7" s="324"/>
      <c r="BA7" s="324"/>
      <c r="BB7" s="324"/>
      <c r="BC7" s="324"/>
      <c r="BD7" s="324"/>
      <c r="BE7" s="324"/>
      <c r="BF7" s="324"/>
      <c r="BG7" s="324"/>
      <c r="BH7" s="324"/>
      <c r="BI7" s="77"/>
      <c r="BJ7" s="77"/>
      <c r="BK7" s="77"/>
      <c r="BL7" s="77"/>
      <c r="BM7" s="77"/>
    </row>
    <row r="8" spans="3:65" ht="13.5" customHeight="1">
      <c r="C8" s="1"/>
      <c r="D8" s="1"/>
      <c r="E8" s="155"/>
      <c r="G8" s="155"/>
      <c r="H8" s="155"/>
      <c r="J8" s="2"/>
      <c r="K8" s="2"/>
      <c r="L8" s="2"/>
      <c r="M8" s="2"/>
      <c r="N8" s="1"/>
      <c r="O8" s="1"/>
      <c r="P8" s="1"/>
      <c r="Q8" s="1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43"/>
      <c r="AO8" s="143"/>
      <c r="AP8" s="143"/>
      <c r="AQ8" s="143"/>
      <c r="AR8" s="143"/>
      <c r="AS8" s="77"/>
      <c r="AT8" s="77"/>
      <c r="AU8" s="77"/>
      <c r="AV8" s="77"/>
      <c r="AW8" s="77"/>
      <c r="AX8" s="77"/>
      <c r="AY8" s="325" t="s">
        <v>229</v>
      </c>
      <c r="AZ8" s="326"/>
      <c r="BA8" s="326"/>
      <c r="BB8" s="326"/>
      <c r="BC8" s="326"/>
      <c r="BD8" s="326"/>
      <c r="BE8" s="326"/>
      <c r="BF8" s="326"/>
      <c r="BG8" s="326"/>
      <c r="BH8" s="326"/>
      <c r="BI8" s="77"/>
      <c r="BJ8" s="77"/>
      <c r="BK8" s="77"/>
      <c r="BL8" s="77"/>
      <c r="BM8" s="77"/>
    </row>
    <row r="9" spans="2:69" ht="21" customHeight="1">
      <c r="B9" s="327" t="s">
        <v>6</v>
      </c>
      <c r="C9" s="202"/>
      <c r="D9" s="202"/>
      <c r="E9" s="202"/>
      <c r="F9" s="327" t="s">
        <v>7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14" t="s">
        <v>8</v>
      </c>
      <c r="AE9" s="328"/>
      <c r="AF9" s="313" t="s">
        <v>122</v>
      </c>
      <c r="AG9" s="329" t="s">
        <v>9</v>
      </c>
      <c r="AH9" s="310"/>
      <c r="AI9" s="310"/>
      <c r="AJ9" s="310"/>
      <c r="AK9" s="310"/>
      <c r="AL9" s="310"/>
      <c r="AM9" s="310"/>
      <c r="AN9" s="310"/>
      <c r="AO9" s="310"/>
      <c r="AP9" s="310"/>
      <c r="AQ9" s="314" t="s">
        <v>148</v>
      </c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202"/>
      <c r="BK9" s="14"/>
      <c r="BL9" s="14"/>
      <c r="BM9" s="12"/>
      <c r="BN9" s="12"/>
      <c r="BO9" s="12"/>
      <c r="BP9" s="12"/>
      <c r="BQ9" s="12"/>
    </row>
    <row r="10" spans="2:69" ht="18" customHeight="1">
      <c r="B10" s="202"/>
      <c r="C10" s="202"/>
      <c r="D10" s="202"/>
      <c r="E10" s="202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8"/>
      <c r="AE10" s="328"/>
      <c r="AF10" s="313"/>
      <c r="AG10" s="313" t="s">
        <v>123</v>
      </c>
      <c r="AH10" s="314" t="s">
        <v>146</v>
      </c>
      <c r="AI10" s="315"/>
      <c r="AJ10" s="315"/>
      <c r="AK10" s="315"/>
      <c r="AL10" s="315"/>
      <c r="AM10" s="315"/>
      <c r="AN10" s="315"/>
      <c r="AO10" s="315"/>
      <c r="AP10" s="315"/>
      <c r="AQ10" s="314" t="s">
        <v>147</v>
      </c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202"/>
      <c r="BK10" s="14"/>
      <c r="BL10" s="14"/>
      <c r="BM10" s="12"/>
      <c r="BN10" s="12"/>
      <c r="BO10" s="12"/>
      <c r="BP10" s="12"/>
      <c r="BQ10" s="12"/>
    </row>
    <row r="11" spans="2:69" ht="32.25" customHeight="1">
      <c r="B11" s="202"/>
      <c r="C11" s="202"/>
      <c r="D11" s="202"/>
      <c r="E11" s="202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8"/>
      <c r="AE11" s="328"/>
      <c r="AF11" s="313"/>
      <c r="AG11" s="301"/>
      <c r="AH11" s="314" t="s">
        <v>124</v>
      </c>
      <c r="AI11" s="315"/>
      <c r="AJ11" s="315"/>
      <c r="AK11" s="315"/>
      <c r="AL11" s="315"/>
      <c r="AM11" s="315"/>
      <c r="AN11" s="315"/>
      <c r="AO11" s="315"/>
      <c r="AP11" s="315"/>
      <c r="AQ11" s="317" t="s">
        <v>11</v>
      </c>
      <c r="AR11" s="318"/>
      <c r="AS11" s="319"/>
      <c r="AT11" s="314" t="s">
        <v>12</v>
      </c>
      <c r="AU11" s="320"/>
      <c r="AV11" s="320"/>
      <c r="AW11" s="320"/>
      <c r="AX11" s="314" t="s">
        <v>13</v>
      </c>
      <c r="AY11" s="213"/>
      <c r="AZ11" s="213"/>
      <c r="BA11" s="213"/>
      <c r="BB11" s="213"/>
      <c r="BC11" s="314" t="s">
        <v>14</v>
      </c>
      <c r="BD11" s="213"/>
      <c r="BE11" s="213"/>
      <c r="BF11" s="213"/>
      <c r="BG11" s="213"/>
      <c r="BH11" s="213"/>
      <c r="BI11" s="213"/>
      <c r="BJ11" s="202"/>
      <c r="BK11" s="14"/>
      <c r="BL11" s="14"/>
      <c r="BM11" s="12"/>
      <c r="BN11" s="12"/>
      <c r="BO11" s="12"/>
      <c r="BP11" s="12"/>
      <c r="BQ11" s="12"/>
    </row>
    <row r="12" spans="2:69" ht="58.5" customHeight="1">
      <c r="B12" s="202"/>
      <c r="C12" s="202"/>
      <c r="D12" s="202"/>
      <c r="E12" s="202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8"/>
      <c r="AE12" s="328"/>
      <c r="AF12" s="313"/>
      <c r="AG12" s="301"/>
      <c r="AH12" s="301" t="s">
        <v>125</v>
      </c>
      <c r="AI12" s="330" t="s">
        <v>220</v>
      </c>
      <c r="AJ12" s="331"/>
      <c r="AK12" s="331"/>
      <c r="AL12" s="331"/>
      <c r="AM12" s="331"/>
      <c r="AN12" s="332"/>
      <c r="AO12" s="300" t="s">
        <v>127</v>
      </c>
      <c r="AP12" s="311" t="s">
        <v>81</v>
      </c>
      <c r="AQ12" s="57" t="s">
        <v>15</v>
      </c>
      <c r="AR12" s="57" t="s">
        <v>16</v>
      </c>
      <c r="AS12" s="312" t="s">
        <v>161</v>
      </c>
      <c r="AT12" s="307" t="s">
        <v>145</v>
      </c>
      <c r="AU12" s="57" t="s">
        <v>17</v>
      </c>
      <c r="AV12" s="57" t="s">
        <v>18</v>
      </c>
      <c r="AW12" s="287" t="s">
        <v>81</v>
      </c>
      <c r="AX12" s="307" t="s">
        <v>145</v>
      </c>
      <c r="AY12" s="57" t="s">
        <v>19</v>
      </c>
      <c r="AZ12" s="57" t="s">
        <v>20</v>
      </c>
      <c r="BA12" s="291" t="s">
        <v>150</v>
      </c>
      <c r="BB12" s="287" t="s">
        <v>81</v>
      </c>
      <c r="BC12" s="307" t="s">
        <v>145</v>
      </c>
      <c r="BD12" s="57" t="s">
        <v>21</v>
      </c>
      <c r="BE12" s="57" t="s">
        <v>22</v>
      </c>
      <c r="BF12" s="287" t="s">
        <v>150</v>
      </c>
      <c r="BG12" s="287" t="s">
        <v>81</v>
      </c>
      <c r="BH12" s="287" t="s">
        <v>134</v>
      </c>
      <c r="BI12" s="287" t="s">
        <v>133</v>
      </c>
      <c r="BJ12" s="294" t="s">
        <v>80</v>
      </c>
      <c r="BK12" s="14"/>
      <c r="BL12" s="14"/>
      <c r="BM12" s="12"/>
      <c r="BN12" s="12"/>
      <c r="BO12" s="12"/>
      <c r="BP12" s="12"/>
      <c r="BQ12" s="12"/>
    </row>
    <row r="13" spans="2:69" ht="67.5" customHeight="1">
      <c r="B13" s="202"/>
      <c r="C13" s="202"/>
      <c r="D13" s="202"/>
      <c r="E13" s="202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8"/>
      <c r="AE13" s="328"/>
      <c r="AF13" s="313"/>
      <c r="AG13" s="301"/>
      <c r="AH13" s="301"/>
      <c r="AI13" s="297" t="s">
        <v>231</v>
      </c>
      <c r="AJ13" s="298"/>
      <c r="AK13" s="300" t="s">
        <v>126</v>
      </c>
      <c r="AL13" s="301"/>
      <c r="AM13" s="302" t="s">
        <v>230</v>
      </c>
      <c r="AN13" s="304" t="s">
        <v>149</v>
      </c>
      <c r="AO13" s="310"/>
      <c r="AP13" s="311"/>
      <c r="AQ13" s="287" t="s">
        <v>78</v>
      </c>
      <c r="AR13" s="287" t="s">
        <v>206</v>
      </c>
      <c r="AS13" s="312"/>
      <c r="AT13" s="307"/>
      <c r="AU13" s="287" t="s">
        <v>78</v>
      </c>
      <c r="AV13" s="287" t="s">
        <v>151</v>
      </c>
      <c r="AW13" s="287"/>
      <c r="AX13" s="308"/>
      <c r="AY13" s="287" t="s">
        <v>78</v>
      </c>
      <c r="AZ13" s="287" t="s">
        <v>151</v>
      </c>
      <c r="BA13" s="291"/>
      <c r="BB13" s="287"/>
      <c r="BC13" s="308"/>
      <c r="BD13" s="287" t="s">
        <v>78</v>
      </c>
      <c r="BE13" s="287" t="s">
        <v>232</v>
      </c>
      <c r="BF13" s="213"/>
      <c r="BG13" s="292"/>
      <c r="BH13" s="309"/>
      <c r="BI13" s="292"/>
      <c r="BJ13" s="295"/>
      <c r="BK13" s="14"/>
      <c r="BL13" s="14"/>
      <c r="BM13" s="12"/>
      <c r="BN13" s="12"/>
      <c r="BO13" s="12"/>
      <c r="BP13" s="12"/>
      <c r="BQ13" s="12"/>
    </row>
    <row r="14" spans="2:69" ht="59.25" customHeight="1">
      <c r="B14" s="202"/>
      <c r="C14" s="202"/>
      <c r="D14" s="202"/>
      <c r="E14" s="20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59" t="s">
        <v>120</v>
      </c>
      <c r="AE14" s="59" t="s">
        <v>121</v>
      </c>
      <c r="AF14" s="301"/>
      <c r="AG14" s="301"/>
      <c r="AH14" s="301"/>
      <c r="AI14" s="299"/>
      <c r="AJ14" s="298"/>
      <c r="AK14" s="301"/>
      <c r="AL14" s="301"/>
      <c r="AM14" s="303"/>
      <c r="AN14" s="305"/>
      <c r="AO14" s="310"/>
      <c r="AP14" s="311"/>
      <c r="AQ14" s="306"/>
      <c r="AR14" s="306"/>
      <c r="AS14" s="312"/>
      <c r="AT14" s="307"/>
      <c r="AU14" s="288"/>
      <c r="AV14" s="288"/>
      <c r="AW14" s="287"/>
      <c r="AX14" s="308"/>
      <c r="AY14" s="288"/>
      <c r="AZ14" s="288"/>
      <c r="BA14" s="291"/>
      <c r="BB14" s="287"/>
      <c r="BC14" s="308"/>
      <c r="BD14" s="288"/>
      <c r="BE14" s="288"/>
      <c r="BF14" s="213"/>
      <c r="BG14" s="293"/>
      <c r="BH14" s="293"/>
      <c r="BI14" s="293"/>
      <c r="BJ14" s="296"/>
      <c r="BK14" s="14"/>
      <c r="BL14" s="14"/>
      <c r="BM14" s="12"/>
      <c r="BN14" s="12"/>
      <c r="BO14" s="12"/>
      <c r="BP14" s="12"/>
      <c r="BQ14" s="12"/>
    </row>
    <row r="15" spans="2:69" ht="16.5" customHeight="1">
      <c r="B15" s="289">
        <v>1</v>
      </c>
      <c r="C15" s="290"/>
      <c r="D15" s="290"/>
      <c r="E15" s="290"/>
      <c r="F15" s="289">
        <v>2</v>
      </c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16">
        <v>3</v>
      </c>
      <c r="V15" s="16"/>
      <c r="W15" s="16"/>
      <c r="X15" s="16"/>
      <c r="Y15" s="16"/>
      <c r="Z15" s="16"/>
      <c r="AA15" s="16"/>
      <c r="AB15" s="16"/>
      <c r="AC15" s="16"/>
      <c r="AD15" s="16">
        <v>3</v>
      </c>
      <c r="AE15" s="16">
        <v>4</v>
      </c>
      <c r="AF15" s="16">
        <v>5</v>
      </c>
      <c r="AG15" s="16">
        <v>6</v>
      </c>
      <c r="AH15" s="16">
        <v>7</v>
      </c>
      <c r="AI15" s="289">
        <v>8</v>
      </c>
      <c r="AJ15" s="290"/>
      <c r="AK15" s="289">
        <v>9</v>
      </c>
      <c r="AL15" s="290"/>
      <c r="AM15" s="156">
        <v>10</v>
      </c>
      <c r="AN15" s="16">
        <v>11</v>
      </c>
      <c r="AO15" s="16">
        <v>12</v>
      </c>
      <c r="AP15" s="16">
        <v>13</v>
      </c>
      <c r="AQ15" s="16">
        <v>14</v>
      </c>
      <c r="AR15" s="16">
        <v>15</v>
      </c>
      <c r="AS15" s="16">
        <v>16</v>
      </c>
      <c r="AT15" s="151">
        <v>17</v>
      </c>
      <c r="AU15" s="16">
        <v>18</v>
      </c>
      <c r="AV15" s="16">
        <v>19</v>
      </c>
      <c r="AW15" s="16">
        <v>20</v>
      </c>
      <c r="AX15" s="151">
        <v>21</v>
      </c>
      <c r="AY15" s="16">
        <v>22</v>
      </c>
      <c r="AZ15" s="16">
        <v>23</v>
      </c>
      <c r="BA15" s="16">
        <v>24</v>
      </c>
      <c r="BB15" s="16">
        <v>25</v>
      </c>
      <c r="BC15" s="151">
        <v>26</v>
      </c>
      <c r="BD15" s="16">
        <v>27</v>
      </c>
      <c r="BE15" s="16">
        <v>28</v>
      </c>
      <c r="BF15" s="16">
        <v>29</v>
      </c>
      <c r="BG15" s="16">
        <v>30</v>
      </c>
      <c r="BH15" s="16">
        <v>31</v>
      </c>
      <c r="BI15" s="16">
        <v>32</v>
      </c>
      <c r="BJ15" s="154">
        <v>33</v>
      </c>
      <c r="BK15" s="14"/>
      <c r="BL15" s="14"/>
      <c r="BM15" s="12"/>
      <c r="BN15" s="12"/>
      <c r="BO15" s="12"/>
      <c r="BP15" s="12"/>
      <c r="BQ15" s="12"/>
    </row>
    <row r="16" spans="2:69" ht="15.75" customHeight="1">
      <c r="B16" s="284"/>
      <c r="C16" s="202"/>
      <c r="D16" s="202"/>
      <c r="E16" s="202"/>
      <c r="F16" s="263" t="s">
        <v>23</v>
      </c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89" t="s">
        <v>224</v>
      </c>
      <c r="AE16" s="90">
        <v>3</v>
      </c>
      <c r="AF16" s="96">
        <f>AF17+AF26+AF31</f>
        <v>1476</v>
      </c>
      <c r="AG16" s="96"/>
      <c r="AH16" s="147">
        <f>AH30+AH31</f>
        <v>1404</v>
      </c>
      <c r="AI16" s="216">
        <f>AI17+AI26+AI31</f>
        <v>867</v>
      </c>
      <c r="AJ16" s="254"/>
      <c r="AK16" s="285"/>
      <c r="AL16" s="285"/>
      <c r="AM16" s="101"/>
      <c r="AN16" s="101"/>
      <c r="AO16" s="96">
        <f>AO17+AO26</f>
        <v>54</v>
      </c>
      <c r="AP16" s="96">
        <f>AP17+AP26</f>
        <v>18</v>
      </c>
      <c r="AQ16" s="102">
        <f>AQ36</f>
        <v>612</v>
      </c>
      <c r="AR16" s="102">
        <f>AR36</f>
        <v>792</v>
      </c>
      <c r="AS16" s="101">
        <f>AS17+AS26</f>
        <v>72</v>
      </c>
      <c r="AT16" s="107"/>
      <c r="AU16" s="102"/>
      <c r="AV16" s="102"/>
      <c r="AW16" s="102"/>
      <c r="AX16" s="129"/>
      <c r="AY16" s="102"/>
      <c r="AZ16" s="102"/>
      <c r="BA16" s="102"/>
      <c r="BB16" s="102"/>
      <c r="BC16" s="129"/>
      <c r="BD16" s="102"/>
      <c r="BE16" s="102"/>
      <c r="BF16" s="102"/>
      <c r="BG16" s="102"/>
      <c r="BH16" s="102"/>
      <c r="BI16" s="102"/>
      <c r="BJ16" s="72"/>
      <c r="BK16" s="14"/>
      <c r="BL16" s="14"/>
      <c r="BM16" s="12"/>
      <c r="BN16" s="12"/>
      <c r="BO16" s="12"/>
      <c r="BP16" s="12"/>
      <c r="BQ16" s="12"/>
    </row>
    <row r="17" spans="2:69" ht="27" customHeight="1">
      <c r="B17" s="261" t="s">
        <v>189</v>
      </c>
      <c r="C17" s="255"/>
      <c r="D17" s="255"/>
      <c r="E17" s="255"/>
      <c r="F17" s="277" t="s">
        <v>187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" t="s">
        <v>185</v>
      </c>
      <c r="AE17" s="148" t="s">
        <v>184</v>
      </c>
      <c r="AF17" s="96">
        <f>SUM(AF18:AF25)</f>
        <v>609</v>
      </c>
      <c r="AG17" s="89"/>
      <c r="AH17" s="96">
        <f>SUM(AH18:AH25)</f>
        <v>585</v>
      </c>
      <c r="AI17" s="216">
        <f>SUM(AI18:AJ25)</f>
        <v>372</v>
      </c>
      <c r="AJ17" s="207"/>
      <c r="AK17" s="216"/>
      <c r="AL17" s="216"/>
      <c r="AM17" s="97"/>
      <c r="AN17" s="22"/>
      <c r="AO17" s="22">
        <f>AO18</f>
        <v>18</v>
      </c>
      <c r="AP17" s="22">
        <f>AP18</f>
        <v>6</v>
      </c>
      <c r="AQ17" s="22">
        <f>SUM(AQ18:AQ25)</f>
        <v>243</v>
      </c>
      <c r="AR17" s="22">
        <f>SUM(AR18:AR25)</f>
        <v>342</v>
      </c>
      <c r="AS17" s="22">
        <f>AS18</f>
        <v>24</v>
      </c>
      <c r="AT17" s="22"/>
      <c r="AU17" s="22"/>
      <c r="AV17" s="22"/>
      <c r="AW17" s="89"/>
      <c r="AX17" s="89"/>
      <c r="AY17" s="89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72"/>
      <c r="BK17" s="14"/>
      <c r="BL17" s="14"/>
      <c r="BM17" s="12"/>
      <c r="BN17" s="12"/>
      <c r="BO17" s="12"/>
      <c r="BP17" s="12"/>
      <c r="BQ17" s="12"/>
    </row>
    <row r="18" spans="2:69" ht="13.5" customHeight="1">
      <c r="B18" s="283" t="s">
        <v>190</v>
      </c>
      <c r="C18" s="276"/>
      <c r="D18" s="276"/>
      <c r="E18" s="276"/>
      <c r="F18" s="245" t="s">
        <v>117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95" t="s">
        <v>183</v>
      </c>
      <c r="AE18" s="28" t="s">
        <v>44</v>
      </c>
      <c r="AF18" s="96">
        <f>AQ18+AR18+AS18</f>
        <v>63</v>
      </c>
      <c r="AG18" s="22"/>
      <c r="AH18" s="96">
        <v>39</v>
      </c>
      <c r="AI18" s="216">
        <v>26</v>
      </c>
      <c r="AJ18" s="216"/>
      <c r="AK18" s="204"/>
      <c r="AL18" s="204"/>
      <c r="AM18" s="22"/>
      <c r="AN18" s="22"/>
      <c r="AO18" s="22">
        <v>18</v>
      </c>
      <c r="AP18" s="22">
        <v>6</v>
      </c>
      <c r="AQ18" s="22">
        <v>17</v>
      </c>
      <c r="AR18" s="22">
        <v>22</v>
      </c>
      <c r="AS18" s="22">
        <v>24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72"/>
      <c r="BK18" s="14"/>
      <c r="BL18" s="14"/>
      <c r="BM18" s="12"/>
      <c r="BN18" s="12"/>
      <c r="BO18" s="12"/>
      <c r="BP18" s="12"/>
      <c r="BQ18" s="12"/>
    </row>
    <row r="19" spans="2:69" ht="14.25" customHeight="1">
      <c r="B19" s="225" t="s">
        <v>191</v>
      </c>
      <c r="C19" s="276"/>
      <c r="D19" s="276"/>
      <c r="E19" s="276"/>
      <c r="F19" s="245" t="s">
        <v>118</v>
      </c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8" t="s">
        <v>171</v>
      </c>
      <c r="AE19" s="28"/>
      <c r="AF19" s="96">
        <f aca="true" t="shared" si="0" ref="AF19:AF25">AQ19+AR19+AS19</f>
        <v>117</v>
      </c>
      <c r="AG19" s="22"/>
      <c r="AH19" s="96">
        <v>117</v>
      </c>
      <c r="AI19" s="216">
        <v>26</v>
      </c>
      <c r="AJ19" s="216"/>
      <c r="AK19" s="204"/>
      <c r="AL19" s="204"/>
      <c r="AM19" s="22"/>
      <c r="AN19" s="22"/>
      <c r="AO19" s="22"/>
      <c r="AP19" s="22"/>
      <c r="AQ19" s="22">
        <v>51</v>
      </c>
      <c r="AR19" s="22">
        <v>66</v>
      </c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72"/>
      <c r="BK19" s="14"/>
      <c r="BL19" s="14"/>
      <c r="BM19" s="12"/>
      <c r="BN19" s="12"/>
      <c r="BO19" s="12"/>
      <c r="BP19" s="12"/>
      <c r="BQ19" s="12"/>
    </row>
    <row r="20" spans="2:69" ht="14.25" customHeight="1">
      <c r="B20" s="225" t="s">
        <v>192</v>
      </c>
      <c r="C20" s="276"/>
      <c r="D20" s="276"/>
      <c r="E20" s="276"/>
      <c r="F20" s="281" t="s">
        <v>170</v>
      </c>
      <c r="G20" s="282"/>
      <c r="H20" s="282"/>
      <c r="I20" s="282"/>
      <c r="J20" s="282"/>
      <c r="K20" s="282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8" t="s">
        <v>106</v>
      </c>
      <c r="AE20" s="28"/>
      <c r="AF20" s="96">
        <f t="shared" si="0"/>
        <v>39</v>
      </c>
      <c r="AG20" s="22"/>
      <c r="AH20" s="96">
        <v>39</v>
      </c>
      <c r="AI20" s="227">
        <v>14</v>
      </c>
      <c r="AJ20" s="228"/>
      <c r="AK20" s="229"/>
      <c r="AL20" s="230"/>
      <c r="AM20" s="22"/>
      <c r="AN20" s="22"/>
      <c r="AO20" s="22"/>
      <c r="AP20" s="22"/>
      <c r="AQ20" s="22">
        <v>17</v>
      </c>
      <c r="AR20" s="22">
        <v>22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72"/>
      <c r="BK20" s="14"/>
      <c r="BL20" s="14"/>
      <c r="BM20" s="12"/>
      <c r="BN20" s="12"/>
      <c r="BO20" s="12"/>
      <c r="BP20" s="12"/>
      <c r="BQ20" s="12"/>
    </row>
    <row r="21" spans="2:69" ht="12" customHeight="1">
      <c r="B21" s="225" t="s">
        <v>193</v>
      </c>
      <c r="C21" s="276"/>
      <c r="D21" s="276"/>
      <c r="E21" s="276"/>
      <c r="F21" s="245" t="s">
        <v>24</v>
      </c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8" t="s">
        <v>171</v>
      </c>
      <c r="AE21" s="28"/>
      <c r="AF21" s="96">
        <f t="shared" si="0"/>
        <v>117</v>
      </c>
      <c r="AG21" s="22"/>
      <c r="AH21" s="96">
        <v>117</v>
      </c>
      <c r="AI21" s="227">
        <v>117</v>
      </c>
      <c r="AJ21" s="228"/>
      <c r="AK21" s="204"/>
      <c r="AL21" s="204"/>
      <c r="AM21" s="22"/>
      <c r="AN21" s="22"/>
      <c r="AO21" s="22"/>
      <c r="AP21" s="22"/>
      <c r="AQ21" s="22">
        <v>28</v>
      </c>
      <c r="AR21" s="22">
        <v>89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72"/>
      <c r="BK21" s="14"/>
      <c r="BL21" s="14"/>
      <c r="BM21" s="12"/>
      <c r="BN21" s="12"/>
      <c r="BO21" s="12"/>
      <c r="BP21" s="12"/>
      <c r="BQ21" s="12"/>
    </row>
    <row r="22" spans="2:69" ht="12.75" customHeight="1">
      <c r="B22" s="225" t="s">
        <v>194</v>
      </c>
      <c r="C22" s="276"/>
      <c r="D22" s="276"/>
      <c r="E22" s="276"/>
      <c r="F22" s="245" t="s">
        <v>25</v>
      </c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8" t="s">
        <v>171</v>
      </c>
      <c r="AE22" s="28"/>
      <c r="AF22" s="96">
        <f t="shared" si="0"/>
        <v>78</v>
      </c>
      <c r="AG22" s="22"/>
      <c r="AH22" s="96">
        <v>78</v>
      </c>
      <c r="AI22" s="216">
        <v>34</v>
      </c>
      <c r="AJ22" s="216"/>
      <c r="AK22" s="204"/>
      <c r="AL22" s="204"/>
      <c r="AM22" s="22"/>
      <c r="AN22" s="22"/>
      <c r="AO22" s="22"/>
      <c r="AP22" s="22"/>
      <c r="AQ22" s="22">
        <v>34</v>
      </c>
      <c r="AR22" s="22">
        <v>44</v>
      </c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72"/>
      <c r="BK22" s="14"/>
      <c r="BL22" s="14"/>
      <c r="BM22" s="12"/>
      <c r="BN22" s="12"/>
      <c r="BO22" s="12"/>
      <c r="BP22" s="12"/>
      <c r="BQ22" s="12"/>
    </row>
    <row r="23" spans="2:69" ht="12" customHeight="1">
      <c r="B23" s="225" t="s">
        <v>195</v>
      </c>
      <c r="C23" s="276"/>
      <c r="D23" s="276"/>
      <c r="E23" s="276"/>
      <c r="F23" s="223" t="s">
        <v>27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42"/>
      <c r="AD23" s="28" t="s">
        <v>107</v>
      </c>
      <c r="AE23" s="28"/>
      <c r="AF23" s="96">
        <f t="shared" si="0"/>
        <v>117</v>
      </c>
      <c r="AG23" s="22"/>
      <c r="AH23" s="96">
        <v>117</v>
      </c>
      <c r="AI23" s="216">
        <v>117</v>
      </c>
      <c r="AJ23" s="216"/>
      <c r="AK23" s="204"/>
      <c r="AL23" s="204"/>
      <c r="AM23" s="22"/>
      <c r="AN23" s="22"/>
      <c r="AO23" s="22"/>
      <c r="AP23" s="22"/>
      <c r="AQ23" s="22">
        <v>62</v>
      </c>
      <c r="AR23" s="22">
        <v>55</v>
      </c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72"/>
      <c r="BK23" s="14"/>
      <c r="BL23" s="14"/>
      <c r="BM23" s="12"/>
      <c r="BN23" s="12"/>
      <c r="BO23" s="12"/>
      <c r="BP23" s="12"/>
      <c r="BQ23" s="12"/>
    </row>
    <row r="24" spans="2:69" ht="22.5" customHeight="1">
      <c r="B24" s="225" t="s">
        <v>196</v>
      </c>
      <c r="C24" s="276"/>
      <c r="D24" s="276"/>
      <c r="E24" s="276"/>
      <c r="F24" s="223" t="s">
        <v>28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42"/>
      <c r="AD24" s="28" t="s">
        <v>171</v>
      </c>
      <c r="AE24" s="28"/>
      <c r="AF24" s="96">
        <f t="shared" si="0"/>
        <v>39</v>
      </c>
      <c r="AG24" s="22"/>
      <c r="AH24" s="96">
        <v>39</v>
      </c>
      <c r="AI24" s="216">
        <v>21</v>
      </c>
      <c r="AJ24" s="216"/>
      <c r="AK24" s="204"/>
      <c r="AL24" s="204"/>
      <c r="AM24" s="22"/>
      <c r="AN24" s="22"/>
      <c r="AO24" s="22"/>
      <c r="AP24" s="22"/>
      <c r="AQ24" s="22">
        <v>17</v>
      </c>
      <c r="AR24" s="22">
        <v>22</v>
      </c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72"/>
      <c r="BK24" s="14"/>
      <c r="BL24" s="14"/>
      <c r="BM24" s="12"/>
      <c r="BN24" s="12"/>
      <c r="BO24" s="12"/>
      <c r="BP24" s="12"/>
      <c r="BQ24" s="12"/>
    </row>
    <row r="25" spans="2:69" ht="12.75" customHeight="1">
      <c r="B25" s="225" t="s">
        <v>197</v>
      </c>
      <c r="C25" s="276"/>
      <c r="D25" s="276"/>
      <c r="E25" s="276"/>
      <c r="F25" s="245" t="s">
        <v>119</v>
      </c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9"/>
      <c r="V25" s="29"/>
      <c r="W25" s="29"/>
      <c r="X25" s="29"/>
      <c r="Y25" s="29"/>
      <c r="Z25" s="29"/>
      <c r="AA25" s="29"/>
      <c r="AB25" s="29"/>
      <c r="AC25" s="29"/>
      <c r="AD25" s="28" t="s">
        <v>106</v>
      </c>
      <c r="AE25" s="28"/>
      <c r="AF25" s="96">
        <f t="shared" si="0"/>
        <v>39</v>
      </c>
      <c r="AG25" s="22"/>
      <c r="AH25" s="96">
        <v>39</v>
      </c>
      <c r="AI25" s="216">
        <v>17</v>
      </c>
      <c r="AJ25" s="207"/>
      <c r="AK25" s="204"/>
      <c r="AL25" s="207"/>
      <c r="AM25" s="157"/>
      <c r="AN25" s="22"/>
      <c r="AO25" s="22"/>
      <c r="AP25" s="22"/>
      <c r="AQ25" s="22">
        <v>17</v>
      </c>
      <c r="AR25" s="22">
        <v>22</v>
      </c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72"/>
      <c r="BK25" s="14"/>
      <c r="BL25" s="14"/>
      <c r="BM25" s="12"/>
      <c r="BN25" s="12"/>
      <c r="BO25" s="12"/>
      <c r="BP25" s="12"/>
      <c r="BQ25" s="12"/>
    </row>
    <row r="26" spans="2:69" ht="22.5" customHeight="1">
      <c r="B26" s="280"/>
      <c r="C26" s="276"/>
      <c r="D26" s="276"/>
      <c r="E26" s="276"/>
      <c r="F26" s="232" t="s">
        <v>188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79" t="s">
        <v>184</v>
      </c>
      <c r="AE26" s="28">
        <v>2</v>
      </c>
      <c r="AF26" s="96">
        <f>SUM(AF27:AF29)</f>
        <v>598</v>
      </c>
      <c r="AG26" s="22"/>
      <c r="AH26" s="147">
        <f>SUM(AH27:AH29)</f>
        <v>550</v>
      </c>
      <c r="AI26" s="216">
        <f>SUM(AI27:AJ29)</f>
        <v>329</v>
      </c>
      <c r="AJ26" s="216"/>
      <c r="AK26" s="204"/>
      <c r="AL26" s="204"/>
      <c r="AM26" s="22"/>
      <c r="AN26" s="22"/>
      <c r="AO26" s="22">
        <f>SUM(AO27:AO28)</f>
        <v>36</v>
      </c>
      <c r="AP26" s="22">
        <f>SUM(AP27:AP28)</f>
        <v>12</v>
      </c>
      <c r="AQ26" s="22">
        <f>SUM(AQ27:AQ29)</f>
        <v>238</v>
      </c>
      <c r="AR26" s="22">
        <f>SUM(AR27:AR29)</f>
        <v>312</v>
      </c>
      <c r="AS26" s="22">
        <f>AS27+AS28</f>
        <v>48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72"/>
      <c r="BK26" s="14"/>
      <c r="BL26" s="14"/>
      <c r="BM26" s="12"/>
      <c r="BN26" s="12"/>
      <c r="BO26" s="12"/>
      <c r="BP26" s="12"/>
      <c r="BQ26" s="12"/>
    </row>
    <row r="27" spans="2:69" ht="15" customHeight="1">
      <c r="B27" s="225" t="s">
        <v>198</v>
      </c>
      <c r="C27" s="276"/>
      <c r="D27" s="276"/>
      <c r="E27" s="276"/>
      <c r="F27" s="245" t="s">
        <v>29</v>
      </c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8" t="s">
        <v>183</v>
      </c>
      <c r="AE27" s="28" t="s">
        <v>112</v>
      </c>
      <c r="AF27" s="96">
        <f>AQ27+AR27+AS27</f>
        <v>258</v>
      </c>
      <c r="AG27" s="22"/>
      <c r="AH27" s="96">
        <v>234</v>
      </c>
      <c r="AI27" s="216">
        <v>211</v>
      </c>
      <c r="AJ27" s="216"/>
      <c r="AK27" s="204"/>
      <c r="AL27" s="204"/>
      <c r="AM27" s="22"/>
      <c r="AN27" s="22"/>
      <c r="AO27" s="22">
        <v>18</v>
      </c>
      <c r="AP27" s="22">
        <v>6</v>
      </c>
      <c r="AQ27" s="22">
        <v>102</v>
      </c>
      <c r="AR27" s="22">
        <v>132</v>
      </c>
      <c r="AS27" s="22">
        <v>24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72"/>
      <c r="BK27" s="14"/>
      <c r="BL27" s="14"/>
      <c r="BM27" s="12"/>
      <c r="BN27" s="12"/>
      <c r="BO27" s="12"/>
      <c r="BP27" s="12"/>
      <c r="BQ27" s="12"/>
    </row>
    <row r="28" spans="2:69" ht="12.75" customHeight="1">
      <c r="B28" s="225" t="s">
        <v>199</v>
      </c>
      <c r="C28" s="276"/>
      <c r="D28" s="276"/>
      <c r="E28" s="276"/>
      <c r="F28" s="245" t="s">
        <v>30</v>
      </c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8" t="s">
        <v>183</v>
      </c>
      <c r="AE28" s="28" t="s">
        <v>112</v>
      </c>
      <c r="AF28" s="96">
        <v>184</v>
      </c>
      <c r="AG28" s="22"/>
      <c r="AH28" s="96">
        <v>160</v>
      </c>
      <c r="AI28" s="216">
        <v>10</v>
      </c>
      <c r="AJ28" s="216"/>
      <c r="AK28" s="204"/>
      <c r="AL28" s="204"/>
      <c r="AM28" s="22"/>
      <c r="AN28" s="22"/>
      <c r="AO28" s="22">
        <v>18</v>
      </c>
      <c r="AP28" s="22">
        <v>6</v>
      </c>
      <c r="AQ28" s="22">
        <v>68</v>
      </c>
      <c r="AR28" s="22">
        <v>92</v>
      </c>
      <c r="AS28" s="22">
        <v>24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72"/>
      <c r="BK28" s="14"/>
      <c r="BL28" s="14"/>
      <c r="BM28" s="12"/>
      <c r="BN28" s="12"/>
      <c r="BO28" s="12"/>
      <c r="BP28" s="12"/>
      <c r="BQ28" s="12"/>
    </row>
    <row r="29" spans="2:69" ht="11.25" customHeight="1">
      <c r="B29" s="225" t="s">
        <v>200</v>
      </c>
      <c r="C29" s="276"/>
      <c r="D29" s="276"/>
      <c r="E29" s="276"/>
      <c r="F29" s="245" t="s">
        <v>86</v>
      </c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8" t="s">
        <v>106</v>
      </c>
      <c r="AE29" s="20"/>
      <c r="AF29" s="96">
        <f>AQ29+AR29+AS29</f>
        <v>156</v>
      </c>
      <c r="AG29" s="22"/>
      <c r="AH29" s="96">
        <v>156</v>
      </c>
      <c r="AI29" s="216">
        <v>108</v>
      </c>
      <c r="AJ29" s="216"/>
      <c r="AK29" s="204"/>
      <c r="AL29" s="204"/>
      <c r="AM29" s="22"/>
      <c r="AN29" s="22"/>
      <c r="AO29" s="22"/>
      <c r="AP29" s="22"/>
      <c r="AQ29" s="22">
        <v>68</v>
      </c>
      <c r="AR29" s="22">
        <v>88</v>
      </c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72"/>
      <c r="BK29" s="14"/>
      <c r="BL29" s="14"/>
      <c r="BM29" s="12"/>
      <c r="BN29" s="12"/>
      <c r="BO29" s="12"/>
      <c r="BP29" s="12"/>
      <c r="BQ29" s="12"/>
    </row>
    <row r="30" spans="2:69" ht="18.75" customHeight="1">
      <c r="B30" s="238"/>
      <c r="C30" s="272"/>
      <c r="D30" s="272"/>
      <c r="E30" s="273"/>
      <c r="F30" s="223" t="s">
        <v>201</v>
      </c>
      <c r="G30" s="274"/>
      <c r="H30" s="274"/>
      <c r="I30" s="274"/>
      <c r="J30" s="274"/>
      <c r="K30" s="274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44"/>
      <c r="AF30" s="145">
        <f>SUM(AF27:AF29)</f>
        <v>598</v>
      </c>
      <c r="AG30" s="146"/>
      <c r="AH30" s="147">
        <f>AH26+AH17</f>
        <v>1135</v>
      </c>
      <c r="AI30" s="227">
        <f>AI17+AI26</f>
        <v>701</v>
      </c>
      <c r="AJ30" s="228"/>
      <c r="AK30" s="229"/>
      <c r="AL30" s="230"/>
      <c r="AM30" s="22"/>
      <c r="AN30" s="22"/>
      <c r="AO30" s="22"/>
      <c r="AP30" s="22"/>
      <c r="AQ30" s="22">
        <f>AQ26+AQ17</f>
        <v>481</v>
      </c>
      <c r="AR30" s="22">
        <f>AR26+AR17</f>
        <v>654</v>
      </c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72"/>
      <c r="BK30" s="14"/>
      <c r="BL30" s="14"/>
      <c r="BM30" s="12"/>
      <c r="BN30" s="12"/>
      <c r="BO30" s="12"/>
      <c r="BP30" s="12"/>
      <c r="BQ30" s="12"/>
    </row>
    <row r="31" spans="2:69" ht="42.75" customHeight="1">
      <c r="B31" s="225"/>
      <c r="C31" s="276"/>
      <c r="D31" s="276"/>
      <c r="E31" s="276"/>
      <c r="F31" s="277" t="s">
        <v>202</v>
      </c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9"/>
      <c r="U31" s="279"/>
      <c r="V31" s="279"/>
      <c r="W31" s="29"/>
      <c r="X31" s="29"/>
      <c r="Y31" s="29"/>
      <c r="Z31" s="29"/>
      <c r="AA31" s="29"/>
      <c r="AB31" s="29"/>
      <c r="AC31" s="29"/>
      <c r="AD31" s="28" t="s">
        <v>216</v>
      </c>
      <c r="AE31" s="28"/>
      <c r="AF31" s="96">
        <f>SUM(AF32:AF35)</f>
        <v>269</v>
      </c>
      <c r="AG31" s="22"/>
      <c r="AH31" s="147">
        <f>SUM(AH32:AH35)</f>
        <v>269</v>
      </c>
      <c r="AI31" s="216">
        <f>SUM(AI32:AJ35)</f>
        <v>166</v>
      </c>
      <c r="AJ31" s="216"/>
      <c r="AK31" s="204"/>
      <c r="AL31" s="221"/>
      <c r="AM31" s="107"/>
      <c r="AN31" s="22"/>
      <c r="AO31" s="22"/>
      <c r="AP31" s="22"/>
      <c r="AQ31" s="22">
        <f>SUM(AQ32:AQ35)</f>
        <v>131</v>
      </c>
      <c r="AR31" s="22">
        <f>SUM(AR32:AR35)</f>
        <v>138</v>
      </c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72"/>
      <c r="BK31" s="14"/>
      <c r="BL31" s="14"/>
      <c r="BM31" s="12"/>
      <c r="BN31" s="12"/>
      <c r="BO31" s="12"/>
      <c r="BP31" s="12"/>
      <c r="BQ31" s="12"/>
    </row>
    <row r="32" spans="2:69" ht="25.5" customHeight="1">
      <c r="B32" s="238" t="s">
        <v>205</v>
      </c>
      <c r="C32" s="272"/>
      <c r="D32" s="272"/>
      <c r="E32" s="273"/>
      <c r="F32" s="223" t="s">
        <v>182</v>
      </c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42"/>
      <c r="AD32" s="28" t="s">
        <v>212</v>
      </c>
      <c r="AE32" s="28"/>
      <c r="AF32" s="96">
        <f>AQ32+AR32</f>
        <v>78</v>
      </c>
      <c r="AG32" s="22"/>
      <c r="AH32" s="96">
        <v>78</v>
      </c>
      <c r="AI32" s="216">
        <v>42</v>
      </c>
      <c r="AJ32" s="216"/>
      <c r="AK32" s="204"/>
      <c r="AL32" s="221"/>
      <c r="AM32" s="107"/>
      <c r="AN32" s="22"/>
      <c r="AO32" s="22"/>
      <c r="AP32" s="22"/>
      <c r="AQ32" s="22">
        <v>34</v>
      </c>
      <c r="AR32" s="22">
        <v>44</v>
      </c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72"/>
      <c r="BK32" s="14"/>
      <c r="BL32" s="14"/>
      <c r="BM32" s="12"/>
      <c r="BN32" s="12"/>
      <c r="BO32" s="12"/>
      <c r="BP32" s="12"/>
      <c r="BQ32" s="12"/>
    </row>
    <row r="33" spans="2:69" ht="15" customHeight="1">
      <c r="B33" s="238" t="s">
        <v>205</v>
      </c>
      <c r="C33" s="272"/>
      <c r="D33" s="272"/>
      <c r="E33" s="273"/>
      <c r="F33" s="223" t="s">
        <v>235</v>
      </c>
      <c r="G33" s="343"/>
      <c r="H33" s="343"/>
      <c r="I33" s="343"/>
      <c r="J33" s="343"/>
      <c r="K33" s="343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28" t="s">
        <v>212</v>
      </c>
      <c r="AE33" s="28"/>
      <c r="AF33" s="96">
        <v>62</v>
      </c>
      <c r="AG33" s="22"/>
      <c r="AH33" s="96">
        <v>62</v>
      </c>
      <c r="AI33" s="227">
        <v>68</v>
      </c>
      <c r="AJ33" s="228"/>
      <c r="AK33" s="229"/>
      <c r="AL33" s="275"/>
      <c r="AM33" s="107"/>
      <c r="AN33" s="22"/>
      <c r="AO33" s="22"/>
      <c r="AP33" s="22"/>
      <c r="AQ33" s="22">
        <v>28</v>
      </c>
      <c r="AR33" s="22">
        <v>34</v>
      </c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72"/>
      <c r="BK33" s="14"/>
      <c r="BL33" s="14"/>
      <c r="BM33" s="12"/>
      <c r="BN33" s="12"/>
      <c r="BO33" s="12"/>
      <c r="BP33" s="12"/>
      <c r="BQ33" s="12"/>
    </row>
    <row r="34" spans="2:69" ht="18.75" customHeight="1">
      <c r="B34" s="238" t="s">
        <v>205</v>
      </c>
      <c r="C34" s="272"/>
      <c r="D34" s="272"/>
      <c r="E34" s="273"/>
      <c r="F34" s="223" t="s">
        <v>234</v>
      </c>
      <c r="G34" s="343"/>
      <c r="H34" s="343"/>
      <c r="I34" s="343"/>
      <c r="J34" s="343"/>
      <c r="K34" s="343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28" t="s">
        <v>212</v>
      </c>
      <c r="AE34" s="28"/>
      <c r="AF34" s="96">
        <v>53</v>
      </c>
      <c r="AG34" s="22"/>
      <c r="AH34" s="96">
        <v>53</v>
      </c>
      <c r="AI34" s="227">
        <v>26</v>
      </c>
      <c r="AJ34" s="275"/>
      <c r="AK34" s="229"/>
      <c r="AL34" s="275"/>
      <c r="AM34" s="107"/>
      <c r="AN34" s="22"/>
      <c r="AO34" s="22"/>
      <c r="AP34" s="22"/>
      <c r="AQ34" s="22">
        <v>35</v>
      </c>
      <c r="AR34" s="22">
        <v>18</v>
      </c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72"/>
      <c r="BK34" s="14"/>
      <c r="BL34" s="14"/>
      <c r="BM34" s="12"/>
      <c r="BN34" s="12"/>
      <c r="BO34" s="12"/>
      <c r="BP34" s="12"/>
      <c r="BQ34" s="12"/>
    </row>
    <row r="35" spans="2:69" ht="15.75" customHeight="1">
      <c r="B35" s="238" t="s">
        <v>205</v>
      </c>
      <c r="C35" s="272"/>
      <c r="D35" s="272"/>
      <c r="E35" s="273"/>
      <c r="F35" s="223" t="s">
        <v>236</v>
      </c>
      <c r="G35" s="343"/>
      <c r="H35" s="343"/>
      <c r="I35" s="343"/>
      <c r="J35" s="343"/>
      <c r="K35" s="343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28" t="s">
        <v>212</v>
      </c>
      <c r="AE35" s="28"/>
      <c r="AF35" s="96">
        <f>AQ35+AR35</f>
        <v>76</v>
      </c>
      <c r="AG35" s="22"/>
      <c r="AH35" s="96">
        <v>76</v>
      </c>
      <c r="AI35" s="227">
        <v>30</v>
      </c>
      <c r="AJ35" s="228"/>
      <c r="AK35" s="229"/>
      <c r="AL35" s="275"/>
      <c r="AM35" s="107"/>
      <c r="AN35" s="22"/>
      <c r="AO35" s="22"/>
      <c r="AP35" s="22"/>
      <c r="AQ35" s="22">
        <v>34</v>
      </c>
      <c r="AR35" s="22">
        <v>42</v>
      </c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72"/>
      <c r="BK35" s="14"/>
      <c r="BL35" s="14"/>
      <c r="BM35" s="12"/>
      <c r="BN35" s="12"/>
      <c r="BO35" s="12"/>
      <c r="BP35" s="12"/>
      <c r="BQ35" s="12"/>
    </row>
    <row r="36" spans="2:69" ht="15" customHeight="1">
      <c r="B36" s="238"/>
      <c r="C36" s="272"/>
      <c r="D36" s="272"/>
      <c r="E36" s="273"/>
      <c r="F36" s="232" t="s">
        <v>10</v>
      </c>
      <c r="G36" s="274"/>
      <c r="H36" s="274"/>
      <c r="I36" s="274"/>
      <c r="J36" s="274"/>
      <c r="K36" s="274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28"/>
      <c r="AE36" s="28"/>
      <c r="AF36" s="96">
        <f>AF31+AF26+AF17</f>
        <v>1476</v>
      </c>
      <c r="AG36" s="22"/>
      <c r="AH36" s="147">
        <f>AH31+AH30</f>
        <v>1404</v>
      </c>
      <c r="AI36" s="227"/>
      <c r="AJ36" s="275"/>
      <c r="AK36" s="229"/>
      <c r="AL36" s="275"/>
      <c r="AM36" s="107"/>
      <c r="AN36" s="22"/>
      <c r="AO36" s="22">
        <f>AO16</f>
        <v>54</v>
      </c>
      <c r="AP36" s="22">
        <f>AP16</f>
        <v>18</v>
      </c>
      <c r="AQ36" s="22">
        <f>AQ31+AQ26+AQ17</f>
        <v>612</v>
      </c>
      <c r="AR36" s="22">
        <f>AR31+AR26+AR17</f>
        <v>792</v>
      </c>
      <c r="AS36" s="22">
        <f>AS26+AS17</f>
        <v>72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72"/>
      <c r="BK36" s="14"/>
      <c r="BL36" s="14"/>
      <c r="BM36" s="12"/>
      <c r="BN36" s="12"/>
      <c r="BO36" s="12"/>
      <c r="BP36" s="12"/>
      <c r="BQ36" s="12"/>
    </row>
    <row r="37" spans="1:103" s="9" customFormat="1" ht="29.25" customHeight="1">
      <c r="A37" s="17"/>
      <c r="B37" s="269" t="s">
        <v>31</v>
      </c>
      <c r="C37" s="231"/>
      <c r="D37" s="231"/>
      <c r="E37" s="231"/>
      <c r="F37" s="270" t="s">
        <v>104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90" t="s">
        <v>217</v>
      </c>
      <c r="AE37" s="80"/>
      <c r="AF37" s="96">
        <f>SUM(AF38:AF42)</f>
        <v>550</v>
      </c>
      <c r="AG37" s="96">
        <f>SUM(AG38:AG42)</f>
        <v>74</v>
      </c>
      <c r="AH37" s="22">
        <f>SUM(AH38:AH42)</f>
        <v>476</v>
      </c>
      <c r="AI37" s="204">
        <f>SUM(AI38:AI42)</f>
        <v>398</v>
      </c>
      <c r="AJ37" s="207"/>
      <c r="AK37" s="204"/>
      <c r="AL37" s="204"/>
      <c r="AM37" s="22"/>
      <c r="AN37" s="22"/>
      <c r="AO37" s="22"/>
      <c r="AP37" s="22"/>
      <c r="AQ37" s="22"/>
      <c r="AR37" s="22"/>
      <c r="AS37" s="22"/>
      <c r="AT37" s="22">
        <f>SUM(AT38:AT42)</f>
        <v>30</v>
      </c>
      <c r="AU37" s="22">
        <f>SUM(AU38:AU42)</f>
        <v>102</v>
      </c>
      <c r="AV37" s="22">
        <f>SUM(AV38:AV42)</f>
        <v>62</v>
      </c>
      <c r="AW37" s="22">
        <f aca="true" t="shared" si="1" ref="AW37:BI37">SUM(AW38:AW42)</f>
        <v>0</v>
      </c>
      <c r="AX37" s="22">
        <f t="shared" si="1"/>
        <v>24</v>
      </c>
      <c r="AY37" s="22">
        <f t="shared" si="1"/>
        <v>106</v>
      </c>
      <c r="AZ37" s="22">
        <f t="shared" si="1"/>
        <v>80</v>
      </c>
      <c r="BA37" s="22">
        <f t="shared" si="1"/>
        <v>0</v>
      </c>
      <c r="BB37" s="22">
        <f t="shared" si="1"/>
        <v>0</v>
      </c>
      <c r="BC37" s="22">
        <f t="shared" si="1"/>
        <v>20</v>
      </c>
      <c r="BD37" s="22">
        <f t="shared" si="1"/>
        <v>126</v>
      </c>
      <c r="BE37" s="22">
        <f t="shared" si="1"/>
        <v>0</v>
      </c>
      <c r="BF37" s="22"/>
      <c r="BG37" s="22">
        <f t="shared" si="1"/>
        <v>0</v>
      </c>
      <c r="BH37" s="22">
        <f t="shared" si="1"/>
        <v>0</v>
      </c>
      <c r="BI37" s="22">
        <f t="shared" si="1"/>
        <v>0</v>
      </c>
      <c r="BJ37" s="22">
        <v>0</v>
      </c>
      <c r="BK37" s="23"/>
      <c r="BL37" s="23"/>
      <c r="BM37" s="17"/>
      <c r="BN37" s="17"/>
      <c r="BO37" s="17"/>
      <c r="BP37" s="17"/>
      <c r="BQ37" s="1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</row>
    <row r="38" spans="1:69" ht="15" customHeight="1">
      <c r="A38" s="12"/>
      <c r="B38" s="225" t="s">
        <v>32</v>
      </c>
      <c r="C38" s="213"/>
      <c r="D38" s="213"/>
      <c r="E38" s="213"/>
      <c r="F38" s="245" t="s">
        <v>33</v>
      </c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8" t="s">
        <v>37</v>
      </c>
      <c r="AE38" s="28"/>
      <c r="AF38" s="22">
        <v>56</v>
      </c>
      <c r="AG38" s="22">
        <v>8</v>
      </c>
      <c r="AH38" s="22">
        <v>48</v>
      </c>
      <c r="AI38" s="216">
        <f>AH38/2</f>
        <v>24</v>
      </c>
      <c r="AJ38" s="216"/>
      <c r="AK38" s="204"/>
      <c r="AL38" s="204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>
        <v>8</v>
      </c>
      <c r="AY38" s="22">
        <v>48</v>
      </c>
      <c r="AZ38" s="72"/>
      <c r="BA38" s="72"/>
      <c r="BB38" s="72"/>
      <c r="BC38" s="72"/>
      <c r="BD38" s="22"/>
      <c r="BE38" s="22"/>
      <c r="BF38" s="22"/>
      <c r="BG38" s="22"/>
      <c r="BH38" s="22"/>
      <c r="BI38" s="22"/>
      <c r="BJ38" s="72"/>
      <c r="BK38" s="14"/>
      <c r="BL38" s="23"/>
      <c r="BM38" s="12"/>
      <c r="BN38" s="12"/>
      <c r="BO38" s="12"/>
      <c r="BP38" s="12"/>
      <c r="BQ38" s="12"/>
    </row>
    <row r="39" spans="1:69" ht="12" customHeight="1">
      <c r="A39" s="12"/>
      <c r="B39" s="225" t="s">
        <v>34</v>
      </c>
      <c r="C39" s="213"/>
      <c r="D39" s="213"/>
      <c r="E39" s="213"/>
      <c r="F39" s="245" t="s">
        <v>25</v>
      </c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8" t="s">
        <v>37</v>
      </c>
      <c r="AE39" s="28"/>
      <c r="AF39" s="22">
        <v>56</v>
      </c>
      <c r="AG39" s="22">
        <v>8</v>
      </c>
      <c r="AH39" s="22">
        <v>48</v>
      </c>
      <c r="AI39" s="216">
        <v>32</v>
      </c>
      <c r="AJ39" s="216"/>
      <c r="AK39" s="204"/>
      <c r="AL39" s="204"/>
      <c r="AM39" s="22"/>
      <c r="AN39" s="22"/>
      <c r="AO39" s="22"/>
      <c r="AP39" s="22"/>
      <c r="AQ39" s="22"/>
      <c r="AR39" s="22"/>
      <c r="AS39" s="22"/>
      <c r="AT39" s="22">
        <v>8</v>
      </c>
      <c r="AU39" s="72">
        <v>48</v>
      </c>
      <c r="AV39" s="72"/>
      <c r="AW39" s="22"/>
      <c r="AX39" s="22"/>
      <c r="AY39" s="2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14"/>
      <c r="BL39" s="23"/>
      <c r="BM39" s="12"/>
      <c r="BN39" s="12"/>
      <c r="BO39" s="12"/>
      <c r="BP39" s="12"/>
      <c r="BQ39" s="12"/>
    </row>
    <row r="40" spans="1:69" s="10" customFormat="1" ht="29.25" customHeight="1">
      <c r="A40" s="18"/>
      <c r="B40" s="225" t="s">
        <v>35</v>
      </c>
      <c r="C40" s="213"/>
      <c r="D40" s="213"/>
      <c r="E40" s="213"/>
      <c r="F40" s="223" t="s">
        <v>128</v>
      </c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42"/>
      <c r="AD40" s="28" t="s">
        <v>162</v>
      </c>
      <c r="AE40" s="28"/>
      <c r="AF40" s="22">
        <v>192</v>
      </c>
      <c r="AG40" s="22">
        <v>20</v>
      </c>
      <c r="AH40" s="22">
        <v>172</v>
      </c>
      <c r="AI40" s="216">
        <v>172</v>
      </c>
      <c r="AJ40" s="216"/>
      <c r="AK40" s="204"/>
      <c r="AL40" s="204"/>
      <c r="AM40" s="22"/>
      <c r="AN40" s="22"/>
      <c r="AO40" s="22"/>
      <c r="AP40" s="98"/>
      <c r="AQ40" s="98"/>
      <c r="AR40" s="98"/>
      <c r="AS40" s="98"/>
      <c r="AT40" s="98">
        <v>10</v>
      </c>
      <c r="AU40" s="98">
        <v>30</v>
      </c>
      <c r="AV40" s="72">
        <v>30</v>
      </c>
      <c r="AW40" s="99"/>
      <c r="AX40" s="72">
        <v>6</v>
      </c>
      <c r="AY40" s="72">
        <v>28</v>
      </c>
      <c r="AZ40" s="72">
        <v>42</v>
      </c>
      <c r="BA40" s="72"/>
      <c r="BB40" s="72"/>
      <c r="BC40" s="72">
        <v>4</v>
      </c>
      <c r="BD40" s="72">
        <v>42</v>
      </c>
      <c r="BE40" s="72"/>
      <c r="BF40" s="72"/>
      <c r="BG40" s="72"/>
      <c r="BH40" s="72"/>
      <c r="BI40" s="72"/>
      <c r="BJ40" s="66"/>
      <c r="BK40" s="24"/>
      <c r="BL40" s="23"/>
      <c r="BM40" s="18"/>
      <c r="BN40" s="18"/>
      <c r="BO40" s="18"/>
      <c r="BP40" s="18"/>
      <c r="BQ40" s="18"/>
    </row>
    <row r="41" spans="1:69" ht="12.75" customHeight="1">
      <c r="A41" s="12"/>
      <c r="B41" s="268" t="s">
        <v>36</v>
      </c>
      <c r="C41" s="213"/>
      <c r="D41" s="213"/>
      <c r="E41" s="213"/>
      <c r="F41" s="245" t="s">
        <v>27</v>
      </c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16" t="s">
        <v>211</v>
      </c>
      <c r="AE41" s="28"/>
      <c r="AF41" s="22">
        <v>190</v>
      </c>
      <c r="AG41" s="22">
        <v>30</v>
      </c>
      <c r="AH41" s="22">
        <v>160</v>
      </c>
      <c r="AI41" s="216">
        <v>146</v>
      </c>
      <c r="AJ41" s="216"/>
      <c r="AK41" s="204"/>
      <c r="AL41" s="204"/>
      <c r="AM41" s="22"/>
      <c r="AN41" s="22"/>
      <c r="AO41" s="22"/>
      <c r="AP41" s="22"/>
      <c r="AQ41" s="22"/>
      <c r="AR41" s="22"/>
      <c r="AS41" s="22"/>
      <c r="AT41" s="22">
        <v>12</v>
      </c>
      <c r="AU41" s="72">
        <v>24</v>
      </c>
      <c r="AV41" s="72">
        <v>32</v>
      </c>
      <c r="AW41" s="100"/>
      <c r="AX41" s="72">
        <v>10</v>
      </c>
      <c r="AY41" s="72">
        <v>30</v>
      </c>
      <c r="AZ41" s="72">
        <v>38</v>
      </c>
      <c r="BA41" s="72"/>
      <c r="BB41" s="72"/>
      <c r="BC41" s="72">
        <v>8</v>
      </c>
      <c r="BD41" s="72">
        <v>36</v>
      </c>
      <c r="BE41" s="72"/>
      <c r="BF41" s="72"/>
      <c r="BG41" s="72"/>
      <c r="BH41" s="72"/>
      <c r="BI41" s="72"/>
      <c r="BJ41" s="72"/>
      <c r="BK41" s="14"/>
      <c r="BL41" s="23"/>
      <c r="BM41" s="12"/>
      <c r="BN41" s="12"/>
      <c r="BO41" s="12"/>
      <c r="BP41" s="12"/>
      <c r="BQ41" s="12"/>
    </row>
    <row r="42" spans="1:69" ht="12.75" customHeight="1">
      <c r="A42" s="12"/>
      <c r="B42" s="268" t="s">
        <v>82</v>
      </c>
      <c r="C42" s="213"/>
      <c r="D42" s="213"/>
      <c r="E42" s="213"/>
      <c r="F42" s="245" t="s">
        <v>129</v>
      </c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8" t="s">
        <v>37</v>
      </c>
      <c r="AE42" s="28"/>
      <c r="AF42" s="22">
        <v>56</v>
      </c>
      <c r="AG42" s="22">
        <v>8</v>
      </c>
      <c r="AH42" s="22">
        <v>48</v>
      </c>
      <c r="AI42" s="216">
        <f>AH42/2</f>
        <v>24</v>
      </c>
      <c r="AJ42" s="216"/>
      <c r="AK42" s="204"/>
      <c r="AL42" s="207"/>
      <c r="AM42" s="157"/>
      <c r="AN42" s="22"/>
      <c r="AO42" s="22"/>
      <c r="AP42" s="22"/>
      <c r="AQ42" s="22"/>
      <c r="AR42" s="22"/>
      <c r="AS42" s="22"/>
      <c r="AT42" s="22"/>
      <c r="AU42" s="72"/>
      <c r="AV42" s="72"/>
      <c r="AW42" s="72"/>
      <c r="AX42" s="72"/>
      <c r="AY42" s="72"/>
      <c r="AZ42" s="72"/>
      <c r="BA42" s="72"/>
      <c r="BB42" s="72"/>
      <c r="BC42" s="72">
        <v>8</v>
      </c>
      <c r="BD42" s="72">
        <v>48</v>
      </c>
      <c r="BE42" s="72"/>
      <c r="BF42" s="72"/>
      <c r="BG42" s="72"/>
      <c r="BH42" s="72"/>
      <c r="BI42" s="72"/>
      <c r="BJ42" s="72"/>
      <c r="BK42" s="14"/>
      <c r="BL42" s="23"/>
      <c r="BM42" s="12"/>
      <c r="BN42" s="12"/>
      <c r="BO42" s="12"/>
      <c r="BP42" s="12"/>
      <c r="BQ42" s="12"/>
    </row>
    <row r="43" spans="1:185" ht="27" customHeight="1">
      <c r="A43" s="12"/>
      <c r="B43" s="269" t="s">
        <v>38</v>
      </c>
      <c r="C43" s="231"/>
      <c r="D43" s="231"/>
      <c r="E43" s="231"/>
      <c r="F43" s="270" t="s">
        <v>105</v>
      </c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81" t="s">
        <v>176</v>
      </c>
      <c r="AE43" s="149" t="s">
        <v>219</v>
      </c>
      <c r="AF43" s="101">
        <f>SUM(AF44:AF47)</f>
        <v>258</v>
      </c>
      <c r="AG43" s="101">
        <f>SUM(AG44:AG47)</f>
        <v>16</v>
      </c>
      <c r="AH43" s="102">
        <f>SUM(AH44:AH47)</f>
        <v>226</v>
      </c>
      <c r="AI43" s="210">
        <f>SUM(AI44:AI47)</f>
        <v>109</v>
      </c>
      <c r="AJ43" s="207"/>
      <c r="AK43" s="210"/>
      <c r="AL43" s="210"/>
      <c r="AM43" s="102"/>
      <c r="AN43" s="102"/>
      <c r="AO43" s="102">
        <f>AO46</f>
        <v>10</v>
      </c>
      <c r="AP43" s="102">
        <f>AP46</f>
        <v>6</v>
      </c>
      <c r="AQ43" s="102"/>
      <c r="AR43" s="102"/>
      <c r="AS43" s="102"/>
      <c r="AT43" s="22">
        <f>SUM(AT44:AT47)</f>
        <v>12</v>
      </c>
      <c r="AU43" s="22">
        <f>SUM(AU44:AU47)</f>
        <v>142</v>
      </c>
      <c r="AV43" s="22">
        <f aca="true" t="shared" si="2" ref="AV43:BI43">SUM(AV44:AV47)</f>
        <v>48</v>
      </c>
      <c r="AW43" s="22">
        <f t="shared" si="2"/>
        <v>16</v>
      </c>
      <c r="AX43" s="22">
        <f t="shared" si="2"/>
        <v>4</v>
      </c>
      <c r="AY43" s="22">
        <f t="shared" si="2"/>
        <v>36</v>
      </c>
      <c r="AZ43" s="22">
        <f t="shared" si="2"/>
        <v>0</v>
      </c>
      <c r="BA43" s="22">
        <f t="shared" si="2"/>
        <v>0</v>
      </c>
      <c r="BB43" s="22">
        <f t="shared" si="2"/>
        <v>0</v>
      </c>
      <c r="BC43" s="22">
        <f t="shared" si="2"/>
        <v>0</v>
      </c>
      <c r="BD43" s="22">
        <f t="shared" si="2"/>
        <v>0</v>
      </c>
      <c r="BE43" s="22">
        <f t="shared" si="2"/>
        <v>0</v>
      </c>
      <c r="BF43" s="22"/>
      <c r="BG43" s="22">
        <f t="shared" si="2"/>
        <v>0</v>
      </c>
      <c r="BH43" s="22">
        <f t="shared" si="2"/>
        <v>0</v>
      </c>
      <c r="BI43" s="22">
        <f t="shared" si="2"/>
        <v>0</v>
      </c>
      <c r="BJ43" s="72">
        <f>SUM(BJ45:BJ47)</f>
        <v>188</v>
      </c>
      <c r="BK43" s="23"/>
      <c r="BL43" s="2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</row>
    <row r="44" spans="1:185" ht="13.5" customHeight="1">
      <c r="A44" s="12"/>
      <c r="B44" s="225" t="s">
        <v>39</v>
      </c>
      <c r="C44" s="213"/>
      <c r="D44" s="213"/>
      <c r="E44" s="213"/>
      <c r="F44" s="245" t="s">
        <v>29</v>
      </c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8" t="s">
        <v>37</v>
      </c>
      <c r="AE44" s="28"/>
      <c r="AF44" s="22">
        <v>70</v>
      </c>
      <c r="AG44" s="22">
        <v>4</v>
      </c>
      <c r="AH44" s="22">
        <v>66</v>
      </c>
      <c r="AI44" s="216">
        <v>29</v>
      </c>
      <c r="AJ44" s="216"/>
      <c r="AK44" s="204"/>
      <c r="AL44" s="204"/>
      <c r="AM44" s="22"/>
      <c r="AN44" s="22"/>
      <c r="AO44" s="22"/>
      <c r="AP44" s="22"/>
      <c r="AQ44" s="22"/>
      <c r="AR44" s="22"/>
      <c r="AS44" s="22"/>
      <c r="AT44" s="22">
        <v>4</v>
      </c>
      <c r="AU44" s="22">
        <v>66</v>
      </c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72"/>
      <c r="BK44" s="14"/>
      <c r="BL44" s="23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</row>
    <row r="45" spans="1:185" ht="12.75" customHeight="1">
      <c r="A45" s="12"/>
      <c r="B45" s="225" t="s">
        <v>40</v>
      </c>
      <c r="C45" s="213"/>
      <c r="D45" s="213"/>
      <c r="E45" s="213"/>
      <c r="F45" s="245" t="s">
        <v>41</v>
      </c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8" t="s">
        <v>37</v>
      </c>
      <c r="AE45" s="28"/>
      <c r="AF45" s="22">
        <v>40</v>
      </c>
      <c r="AG45" s="22">
        <v>4</v>
      </c>
      <c r="AH45" s="22">
        <v>36</v>
      </c>
      <c r="AI45" s="216">
        <f>AH45/2</f>
        <v>18</v>
      </c>
      <c r="AJ45" s="216"/>
      <c r="AK45" s="204"/>
      <c r="AL45" s="207"/>
      <c r="AM45" s="157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>
        <v>4</v>
      </c>
      <c r="AY45" s="22">
        <v>36</v>
      </c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72">
        <v>40</v>
      </c>
      <c r="BK45" s="14"/>
      <c r="BL45" s="23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</row>
    <row r="46" spans="1:185" ht="12" customHeight="1">
      <c r="A46" s="12"/>
      <c r="B46" s="225" t="s">
        <v>130</v>
      </c>
      <c r="C46" s="266"/>
      <c r="D46" s="266"/>
      <c r="E46" s="266"/>
      <c r="F46" s="245" t="s">
        <v>30</v>
      </c>
      <c r="G46" s="267"/>
      <c r="H46" s="267"/>
      <c r="I46" s="267"/>
      <c r="J46" s="267"/>
      <c r="K46" s="267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8"/>
      <c r="AE46" s="28" t="s">
        <v>44</v>
      </c>
      <c r="AF46" s="22">
        <v>108</v>
      </c>
      <c r="AG46" s="22">
        <v>4</v>
      </c>
      <c r="AH46" s="22">
        <v>88</v>
      </c>
      <c r="AI46" s="227">
        <v>44</v>
      </c>
      <c r="AJ46" s="228"/>
      <c r="AK46" s="229"/>
      <c r="AL46" s="230"/>
      <c r="AM46" s="105"/>
      <c r="AN46" s="22"/>
      <c r="AO46" s="22">
        <v>10</v>
      </c>
      <c r="AP46" s="22">
        <v>6</v>
      </c>
      <c r="AQ46" s="22"/>
      <c r="AR46" s="22"/>
      <c r="AS46" s="22"/>
      <c r="AT46" s="22">
        <v>4</v>
      </c>
      <c r="AU46" s="22">
        <v>40</v>
      </c>
      <c r="AV46" s="22">
        <v>48</v>
      </c>
      <c r="AW46" s="22">
        <v>16</v>
      </c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72">
        <v>108</v>
      </c>
      <c r="BK46" s="14"/>
      <c r="BL46" s="23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</row>
    <row r="47" spans="1:64" s="12" customFormat="1" ht="12.75" customHeight="1">
      <c r="A47" s="91"/>
      <c r="B47" s="225" t="s">
        <v>130</v>
      </c>
      <c r="C47" s="266"/>
      <c r="D47" s="266"/>
      <c r="E47" s="266"/>
      <c r="F47" s="245" t="s">
        <v>26</v>
      </c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8" t="s">
        <v>37</v>
      </c>
      <c r="AE47" s="28"/>
      <c r="AF47" s="22">
        <v>40</v>
      </c>
      <c r="AG47" s="22">
        <v>4</v>
      </c>
      <c r="AH47" s="22">
        <v>36</v>
      </c>
      <c r="AI47" s="216">
        <f>AH47/2</f>
        <v>18</v>
      </c>
      <c r="AJ47" s="216"/>
      <c r="AK47" s="204"/>
      <c r="AL47" s="204"/>
      <c r="AM47" s="22"/>
      <c r="AN47" s="22"/>
      <c r="AO47" s="22"/>
      <c r="AP47" s="22"/>
      <c r="AQ47" s="22"/>
      <c r="AR47" s="22"/>
      <c r="AS47" s="22"/>
      <c r="AT47" s="22">
        <v>4</v>
      </c>
      <c r="AU47" s="72">
        <v>36</v>
      </c>
      <c r="AV47" s="72"/>
      <c r="AW47" s="72"/>
      <c r="AX47" s="72"/>
      <c r="AY47" s="7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72">
        <v>40</v>
      </c>
      <c r="BK47" s="14"/>
      <c r="BL47" s="23"/>
    </row>
    <row r="48" spans="2:64" s="12" customFormat="1" ht="14.25" customHeight="1">
      <c r="B48" s="261" t="s">
        <v>83</v>
      </c>
      <c r="C48" s="202"/>
      <c r="D48" s="202"/>
      <c r="E48" s="202"/>
      <c r="F48" s="251" t="s">
        <v>108</v>
      </c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30" t="s">
        <v>218</v>
      </c>
      <c r="AE48" s="30" t="s">
        <v>215</v>
      </c>
      <c r="AF48" s="97">
        <f>AF49+AF64</f>
        <v>3296</v>
      </c>
      <c r="AG48" s="97">
        <f>AG49+AG64</f>
        <v>172</v>
      </c>
      <c r="AH48" s="97">
        <f>AH49+AH64</f>
        <v>2070</v>
      </c>
      <c r="AI48" s="216">
        <f>AI49+AI64</f>
        <v>1164</v>
      </c>
      <c r="AJ48" s="207"/>
      <c r="AK48" s="216">
        <f>AK49+AK64</f>
        <v>70</v>
      </c>
      <c r="AL48" s="207"/>
      <c r="AM48" s="22">
        <f>AM49+AM64</f>
        <v>362</v>
      </c>
      <c r="AN48" s="22">
        <f>AN49+AN64</f>
        <v>450</v>
      </c>
      <c r="AO48" s="22">
        <f>AO49+AO64</f>
        <v>100</v>
      </c>
      <c r="AP48" s="22">
        <f>AP49+AP64</f>
        <v>72</v>
      </c>
      <c r="AQ48" s="97"/>
      <c r="AR48" s="22"/>
      <c r="AS48" s="22"/>
      <c r="AT48" s="72">
        <f>AT49+AT64</f>
        <v>72</v>
      </c>
      <c r="AU48" s="72">
        <f>AU49+AU64</f>
        <v>316</v>
      </c>
      <c r="AV48" s="72">
        <f>AV64+AV49</f>
        <v>644</v>
      </c>
      <c r="AW48" s="72">
        <f aca="true" t="shared" si="3" ref="AW48:BI48">AW49+AW64</f>
        <v>32</v>
      </c>
      <c r="AX48" s="72">
        <f t="shared" si="3"/>
        <v>50</v>
      </c>
      <c r="AY48" s="72">
        <v>434</v>
      </c>
      <c r="AZ48" s="72">
        <v>664</v>
      </c>
      <c r="BA48" s="72">
        <f t="shared" si="3"/>
        <v>30</v>
      </c>
      <c r="BB48" s="72">
        <f t="shared" si="3"/>
        <v>48</v>
      </c>
      <c r="BC48" s="72">
        <f t="shared" si="3"/>
        <v>50</v>
      </c>
      <c r="BD48" s="72">
        <f>BD49+BD64</f>
        <v>332</v>
      </c>
      <c r="BE48" s="72">
        <f t="shared" si="3"/>
        <v>492</v>
      </c>
      <c r="BF48" s="72">
        <f t="shared" si="3"/>
        <v>40</v>
      </c>
      <c r="BG48" s="72">
        <f t="shared" si="3"/>
        <v>92</v>
      </c>
      <c r="BH48" s="72">
        <f t="shared" si="3"/>
        <v>0</v>
      </c>
      <c r="BI48" s="72">
        <f t="shared" si="3"/>
        <v>0</v>
      </c>
      <c r="BJ48" s="72">
        <f>BJ49+BJ64</f>
        <v>1084</v>
      </c>
      <c r="BK48" s="14"/>
      <c r="BL48" s="23"/>
    </row>
    <row r="49" spans="2:64" s="12" customFormat="1" ht="15">
      <c r="B49" s="262" t="s">
        <v>87</v>
      </c>
      <c r="C49" s="202"/>
      <c r="D49" s="202"/>
      <c r="E49" s="202"/>
      <c r="F49" s="263" t="s">
        <v>42</v>
      </c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30">
        <v>11</v>
      </c>
      <c r="AE49" s="30">
        <v>2</v>
      </c>
      <c r="AF49" s="106">
        <f>SUM(AF50:AF63)</f>
        <v>944</v>
      </c>
      <c r="AG49" s="106">
        <f>SUM(AG50:AG63)</f>
        <v>74</v>
      </c>
      <c r="AH49" s="106">
        <f>SUM(AH50:AH63)</f>
        <v>838</v>
      </c>
      <c r="AI49" s="265">
        <f>SUM(AI50:AI63)</f>
        <v>476</v>
      </c>
      <c r="AJ49" s="221"/>
      <c r="AK49" s="204"/>
      <c r="AL49" s="204"/>
      <c r="AM49" s="22"/>
      <c r="AN49" s="22"/>
      <c r="AO49" s="22">
        <f>SUM(AO50:AO61)</f>
        <v>20</v>
      </c>
      <c r="AP49" s="22">
        <f>SUM(AP50:AP61)</f>
        <v>12</v>
      </c>
      <c r="AQ49" s="102"/>
      <c r="AR49" s="102"/>
      <c r="AS49" s="102"/>
      <c r="AT49" s="22">
        <v>42</v>
      </c>
      <c r="AU49" s="22">
        <v>196</v>
      </c>
      <c r="AV49" s="22">
        <f>SUM(AV50:AV63)</f>
        <v>242</v>
      </c>
      <c r="AW49" s="22">
        <f>SUM(AW50:AW63)</f>
        <v>16</v>
      </c>
      <c r="AX49" s="22">
        <f aca="true" t="shared" si="4" ref="AX49:BI49">SUM(AX51:AX63)</f>
        <v>24</v>
      </c>
      <c r="AY49" s="22">
        <f t="shared" si="4"/>
        <v>96</v>
      </c>
      <c r="AZ49" s="22">
        <f t="shared" si="4"/>
        <v>212</v>
      </c>
      <c r="BA49" s="22">
        <f t="shared" si="4"/>
        <v>0</v>
      </c>
      <c r="BB49" s="22">
        <f t="shared" si="4"/>
        <v>0</v>
      </c>
      <c r="BC49" s="22">
        <f t="shared" si="4"/>
        <v>8</v>
      </c>
      <c r="BD49" s="22">
        <f t="shared" si="4"/>
        <v>92</v>
      </c>
      <c r="BE49" s="22">
        <f t="shared" si="4"/>
        <v>0</v>
      </c>
      <c r="BF49" s="22"/>
      <c r="BG49" s="22">
        <f t="shared" si="4"/>
        <v>16</v>
      </c>
      <c r="BH49" s="22">
        <f t="shared" si="4"/>
        <v>0</v>
      </c>
      <c r="BI49" s="22">
        <f t="shared" si="4"/>
        <v>0</v>
      </c>
      <c r="BJ49" s="72">
        <f>SUM(BJ56:BJ63)</f>
        <v>388</v>
      </c>
      <c r="BK49" s="14"/>
      <c r="BL49" s="23"/>
    </row>
    <row r="50" spans="2:64" s="12" customFormat="1" ht="15">
      <c r="B50" s="225" t="s">
        <v>88</v>
      </c>
      <c r="C50" s="213"/>
      <c r="D50" s="213"/>
      <c r="E50" s="213"/>
      <c r="F50" s="245" t="s">
        <v>43</v>
      </c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8" t="s">
        <v>37</v>
      </c>
      <c r="AE50" s="28"/>
      <c r="AF50" s="97">
        <v>100</v>
      </c>
      <c r="AG50" s="22">
        <v>10</v>
      </c>
      <c r="AH50" s="97">
        <v>90</v>
      </c>
      <c r="AI50" s="216">
        <v>84</v>
      </c>
      <c r="AJ50" s="216"/>
      <c r="AK50" s="204"/>
      <c r="AL50" s="204"/>
      <c r="AM50" s="22"/>
      <c r="AN50" s="22"/>
      <c r="AO50" s="22"/>
      <c r="AP50" s="22"/>
      <c r="AQ50" s="22"/>
      <c r="AR50" s="22"/>
      <c r="AS50" s="22"/>
      <c r="AT50" s="22">
        <v>10</v>
      </c>
      <c r="AU50" s="22">
        <v>46</v>
      </c>
      <c r="AV50" s="22">
        <v>44</v>
      </c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72"/>
      <c r="BK50" s="14"/>
      <c r="BL50" s="23"/>
    </row>
    <row r="51" spans="2:64" s="12" customFormat="1" ht="14.25" customHeight="1">
      <c r="B51" s="225" t="s">
        <v>89</v>
      </c>
      <c r="C51" s="213"/>
      <c r="D51" s="213"/>
      <c r="E51" s="213"/>
      <c r="F51" s="245" t="s">
        <v>144</v>
      </c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82"/>
      <c r="AE51" s="28" t="s">
        <v>44</v>
      </c>
      <c r="AF51" s="97">
        <v>160</v>
      </c>
      <c r="AG51" s="22">
        <v>12</v>
      </c>
      <c r="AH51" s="97">
        <v>132</v>
      </c>
      <c r="AI51" s="216">
        <f>AH51/2</f>
        <v>66</v>
      </c>
      <c r="AJ51" s="216"/>
      <c r="AK51" s="204"/>
      <c r="AL51" s="204"/>
      <c r="AM51" s="22"/>
      <c r="AN51" s="22"/>
      <c r="AO51" s="22">
        <v>10</v>
      </c>
      <c r="AP51" s="22">
        <v>6</v>
      </c>
      <c r="AQ51" s="97"/>
      <c r="AR51" s="22"/>
      <c r="AS51" s="22"/>
      <c r="AT51" s="22">
        <v>12</v>
      </c>
      <c r="AU51" s="22">
        <v>72</v>
      </c>
      <c r="AV51" s="22">
        <v>60</v>
      </c>
      <c r="AW51" s="22">
        <v>16</v>
      </c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72"/>
      <c r="BK51" s="14"/>
      <c r="BL51" s="23"/>
    </row>
    <row r="52" spans="2:64" s="17" customFormat="1" ht="23.25" customHeight="1">
      <c r="B52" s="225" t="s">
        <v>90</v>
      </c>
      <c r="C52" s="213"/>
      <c r="D52" s="213"/>
      <c r="E52" s="213"/>
      <c r="F52" s="223" t="s">
        <v>45</v>
      </c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42"/>
      <c r="AD52" s="28" t="s">
        <v>37</v>
      </c>
      <c r="AE52" s="28"/>
      <c r="AF52" s="97">
        <v>54</v>
      </c>
      <c r="AG52" s="22">
        <v>6</v>
      </c>
      <c r="AH52" s="97">
        <v>48</v>
      </c>
      <c r="AI52" s="216">
        <v>24</v>
      </c>
      <c r="AJ52" s="216"/>
      <c r="AK52" s="204"/>
      <c r="AL52" s="204"/>
      <c r="AM52" s="22"/>
      <c r="AN52" s="22"/>
      <c r="AO52" s="22"/>
      <c r="AP52" s="22"/>
      <c r="AQ52" s="97"/>
      <c r="AR52" s="22"/>
      <c r="AS52" s="22"/>
      <c r="AT52" s="22">
        <v>6</v>
      </c>
      <c r="AU52" s="22"/>
      <c r="AV52" s="22">
        <v>48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3"/>
      <c r="BL52" s="23"/>
    </row>
    <row r="53" spans="2:64" s="12" customFormat="1" ht="12.75" customHeight="1">
      <c r="B53" s="225" t="s">
        <v>91</v>
      </c>
      <c r="C53" s="213"/>
      <c r="D53" s="213"/>
      <c r="E53" s="213"/>
      <c r="F53" s="245" t="s">
        <v>46</v>
      </c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8" t="s">
        <v>37</v>
      </c>
      <c r="AE53" s="28"/>
      <c r="AF53" s="97">
        <v>66</v>
      </c>
      <c r="AG53" s="22">
        <v>6</v>
      </c>
      <c r="AH53" s="97">
        <v>60</v>
      </c>
      <c r="AI53" s="216">
        <v>30</v>
      </c>
      <c r="AJ53" s="216"/>
      <c r="AK53" s="204"/>
      <c r="AL53" s="204"/>
      <c r="AM53" s="22"/>
      <c r="AN53" s="22"/>
      <c r="AO53" s="22"/>
      <c r="AP53" s="22"/>
      <c r="AQ53" s="97"/>
      <c r="AR53" s="22"/>
      <c r="AS53" s="22"/>
      <c r="AT53" s="22">
        <v>6</v>
      </c>
      <c r="AU53" s="22">
        <v>30</v>
      </c>
      <c r="AV53" s="22">
        <v>30</v>
      </c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72"/>
      <c r="BJ53" s="72"/>
      <c r="BK53" s="14"/>
      <c r="BL53" s="26"/>
    </row>
    <row r="54" spans="2:64" s="12" customFormat="1" ht="12" customHeight="1">
      <c r="B54" s="225" t="s">
        <v>92</v>
      </c>
      <c r="C54" s="213"/>
      <c r="D54" s="213"/>
      <c r="E54" s="213"/>
      <c r="F54" s="245" t="s">
        <v>47</v>
      </c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8" t="s">
        <v>37</v>
      </c>
      <c r="AE54" s="28"/>
      <c r="AF54" s="97">
        <v>52</v>
      </c>
      <c r="AG54" s="22">
        <v>4</v>
      </c>
      <c r="AH54" s="97">
        <v>48</v>
      </c>
      <c r="AI54" s="216">
        <v>24</v>
      </c>
      <c r="AJ54" s="216"/>
      <c r="AK54" s="204"/>
      <c r="AL54" s="204"/>
      <c r="AM54" s="22"/>
      <c r="AN54" s="22"/>
      <c r="AO54" s="22"/>
      <c r="AP54" s="22"/>
      <c r="AQ54" s="97"/>
      <c r="AR54" s="72"/>
      <c r="AS54" s="72"/>
      <c r="AT54" s="72">
        <v>4</v>
      </c>
      <c r="AU54" s="22">
        <v>48</v>
      </c>
      <c r="AV54" s="22"/>
      <c r="AW54" s="72"/>
      <c r="AX54" s="72"/>
      <c r="AY54" s="7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72"/>
      <c r="BK54" s="14"/>
      <c r="BL54" s="23"/>
    </row>
    <row r="55" spans="2:64" s="12" customFormat="1" ht="27.75" customHeight="1">
      <c r="B55" s="225" t="s">
        <v>93</v>
      </c>
      <c r="C55" s="213"/>
      <c r="D55" s="213"/>
      <c r="E55" s="213"/>
      <c r="F55" s="223" t="s">
        <v>48</v>
      </c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8" t="s">
        <v>132</v>
      </c>
      <c r="AE55" s="28"/>
      <c r="AF55" s="97">
        <v>52</v>
      </c>
      <c r="AG55" s="22">
        <v>4</v>
      </c>
      <c r="AH55" s="97">
        <v>48</v>
      </c>
      <c r="AI55" s="216">
        <v>28</v>
      </c>
      <c r="AJ55" s="216"/>
      <c r="AK55" s="204"/>
      <c r="AL55" s="204"/>
      <c r="AM55" s="22"/>
      <c r="AN55" s="22"/>
      <c r="AO55" s="22"/>
      <c r="AP55" s="22"/>
      <c r="AQ55" s="97"/>
      <c r="AR55" s="22"/>
      <c r="AS55" s="22"/>
      <c r="AT55" s="22"/>
      <c r="AU55" s="22"/>
      <c r="AV55" s="22"/>
      <c r="AW55" s="22"/>
      <c r="AX55" s="22">
        <v>4</v>
      </c>
      <c r="AY55" s="22">
        <v>48</v>
      </c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72"/>
      <c r="BK55" s="14"/>
      <c r="BL55" s="23"/>
    </row>
    <row r="56" spans="2:64" s="12" customFormat="1" ht="11.25" customHeight="1">
      <c r="B56" s="225" t="s">
        <v>94</v>
      </c>
      <c r="C56" s="213"/>
      <c r="D56" s="213"/>
      <c r="E56" s="213"/>
      <c r="F56" s="245" t="s">
        <v>49</v>
      </c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8" t="s">
        <v>37</v>
      </c>
      <c r="AE56" s="28"/>
      <c r="AF56" s="97">
        <v>52</v>
      </c>
      <c r="AG56" s="22">
        <v>4</v>
      </c>
      <c r="AH56" s="97">
        <v>48</v>
      </c>
      <c r="AI56" s="216">
        <f aca="true" t="shared" si="5" ref="AI56:AI61">AF56/2</f>
        <v>26</v>
      </c>
      <c r="AJ56" s="216"/>
      <c r="AK56" s="204"/>
      <c r="AL56" s="204"/>
      <c r="AM56" s="22"/>
      <c r="AN56" s="22"/>
      <c r="AO56" s="22"/>
      <c r="AP56" s="22"/>
      <c r="AQ56" s="97"/>
      <c r="AR56" s="22"/>
      <c r="AS56" s="22"/>
      <c r="AT56" s="22"/>
      <c r="AU56" s="22"/>
      <c r="AV56" s="22"/>
      <c r="AW56" s="22"/>
      <c r="AX56" s="22">
        <v>4</v>
      </c>
      <c r="AY56" s="22"/>
      <c r="AZ56" s="22">
        <v>48</v>
      </c>
      <c r="BA56" s="22"/>
      <c r="BB56" s="22"/>
      <c r="BC56" s="22"/>
      <c r="BD56" s="22"/>
      <c r="BE56" s="22"/>
      <c r="BF56" s="22"/>
      <c r="BG56" s="22"/>
      <c r="BH56" s="22"/>
      <c r="BI56" s="22"/>
      <c r="BJ56" s="72">
        <v>52</v>
      </c>
      <c r="BK56" s="14"/>
      <c r="BL56" s="23"/>
    </row>
    <row r="57" spans="2:64" s="12" customFormat="1" ht="28.5" customHeight="1">
      <c r="B57" s="225" t="s">
        <v>95</v>
      </c>
      <c r="C57" s="213"/>
      <c r="D57" s="213"/>
      <c r="E57" s="213"/>
      <c r="F57" s="223" t="s">
        <v>50</v>
      </c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42"/>
      <c r="AD57" s="28" t="s">
        <v>37</v>
      </c>
      <c r="AE57" s="28"/>
      <c r="AF57" s="97">
        <v>52</v>
      </c>
      <c r="AG57" s="22">
        <v>4</v>
      </c>
      <c r="AH57" s="97">
        <v>48</v>
      </c>
      <c r="AI57" s="216">
        <f t="shared" si="5"/>
        <v>26</v>
      </c>
      <c r="AJ57" s="216"/>
      <c r="AK57" s="204"/>
      <c r="AL57" s="204"/>
      <c r="AM57" s="22"/>
      <c r="AN57" s="22"/>
      <c r="AO57" s="22"/>
      <c r="AP57" s="22"/>
      <c r="AQ57" s="97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>
        <v>4</v>
      </c>
      <c r="BD57" s="22">
        <v>48</v>
      </c>
      <c r="BE57" s="22"/>
      <c r="BF57" s="22"/>
      <c r="BG57" s="22"/>
      <c r="BH57" s="22"/>
      <c r="BI57" s="72"/>
      <c r="BJ57" s="72">
        <v>52</v>
      </c>
      <c r="BK57" s="14"/>
      <c r="BL57" s="23"/>
    </row>
    <row r="58" spans="2:64" s="12" customFormat="1" ht="13.5" customHeight="1">
      <c r="B58" s="225" t="s">
        <v>96</v>
      </c>
      <c r="C58" s="213"/>
      <c r="D58" s="213"/>
      <c r="E58" s="213"/>
      <c r="F58" s="245" t="s">
        <v>51</v>
      </c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8"/>
      <c r="AE58" s="28" t="s">
        <v>44</v>
      </c>
      <c r="AF58" s="97">
        <v>64</v>
      </c>
      <c r="AG58" s="22">
        <v>4</v>
      </c>
      <c r="AH58" s="97">
        <v>44</v>
      </c>
      <c r="AI58" s="216">
        <v>14</v>
      </c>
      <c r="AJ58" s="216"/>
      <c r="AK58" s="204"/>
      <c r="AL58" s="204"/>
      <c r="AM58" s="22"/>
      <c r="AN58" s="22"/>
      <c r="AO58" s="22">
        <v>10</v>
      </c>
      <c r="AP58" s="22">
        <v>6</v>
      </c>
      <c r="AQ58" s="97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>
        <v>4</v>
      </c>
      <c r="BD58" s="22">
        <v>44</v>
      </c>
      <c r="BE58" s="22"/>
      <c r="BF58" s="22"/>
      <c r="BG58" s="22">
        <v>16</v>
      </c>
      <c r="BH58" s="22"/>
      <c r="BI58" s="22"/>
      <c r="BJ58" s="72">
        <v>64</v>
      </c>
      <c r="BK58" s="14"/>
      <c r="BL58" s="23"/>
    </row>
    <row r="59" spans="2:64" s="12" customFormat="1" ht="12.75" customHeight="1">
      <c r="B59" s="225" t="s">
        <v>97</v>
      </c>
      <c r="C59" s="213"/>
      <c r="D59" s="213"/>
      <c r="E59" s="213"/>
      <c r="F59" s="245" t="s">
        <v>52</v>
      </c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8" t="s">
        <v>37</v>
      </c>
      <c r="AE59" s="28"/>
      <c r="AF59" s="97">
        <v>72</v>
      </c>
      <c r="AG59" s="22">
        <v>4</v>
      </c>
      <c r="AH59" s="97">
        <v>68</v>
      </c>
      <c r="AI59" s="216">
        <v>34</v>
      </c>
      <c r="AJ59" s="216"/>
      <c r="AK59" s="204"/>
      <c r="AL59" s="204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>
        <v>4</v>
      </c>
      <c r="AY59" s="22"/>
      <c r="AZ59" s="22">
        <v>68</v>
      </c>
      <c r="BA59" s="22"/>
      <c r="BB59" s="22"/>
      <c r="BC59" s="22"/>
      <c r="BD59" s="22"/>
      <c r="BE59" s="22"/>
      <c r="BF59" s="22"/>
      <c r="BG59" s="22"/>
      <c r="BH59" s="22"/>
      <c r="BI59" s="22"/>
      <c r="BJ59" s="72"/>
      <c r="BK59" s="14"/>
      <c r="BL59" s="23"/>
    </row>
    <row r="60" spans="2:64" s="12" customFormat="1" ht="13.5" customHeight="1">
      <c r="B60" s="225" t="s">
        <v>98</v>
      </c>
      <c r="C60" s="213"/>
      <c r="D60" s="213"/>
      <c r="E60" s="213"/>
      <c r="F60" s="245" t="s">
        <v>177</v>
      </c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8" t="s">
        <v>37</v>
      </c>
      <c r="AE60" s="28"/>
      <c r="AF60" s="97">
        <v>52</v>
      </c>
      <c r="AG60" s="22">
        <v>4</v>
      </c>
      <c r="AH60" s="97">
        <v>48</v>
      </c>
      <c r="AI60" s="216">
        <v>24</v>
      </c>
      <c r="AJ60" s="216"/>
      <c r="AK60" s="204"/>
      <c r="AL60" s="204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>
        <v>4</v>
      </c>
      <c r="AY60" s="22"/>
      <c r="AZ60" s="22">
        <v>48</v>
      </c>
      <c r="BA60" s="22"/>
      <c r="BB60" s="22"/>
      <c r="BC60" s="22"/>
      <c r="BD60" s="22"/>
      <c r="BE60" s="22"/>
      <c r="BF60" s="22"/>
      <c r="BG60" s="22"/>
      <c r="BH60" s="22"/>
      <c r="BI60" s="22"/>
      <c r="BJ60" s="72">
        <v>52</v>
      </c>
      <c r="BK60" s="14"/>
      <c r="BL60" s="23"/>
    </row>
    <row r="61" spans="2:64" s="12" customFormat="1" ht="13.5" customHeight="1">
      <c r="B61" s="225" t="s">
        <v>99</v>
      </c>
      <c r="C61" s="213"/>
      <c r="D61" s="213"/>
      <c r="E61" s="213"/>
      <c r="F61" s="245" t="s">
        <v>61</v>
      </c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8" t="s">
        <v>37</v>
      </c>
      <c r="AE61" s="28"/>
      <c r="AF61" s="97">
        <v>52</v>
      </c>
      <c r="AG61" s="22">
        <v>4</v>
      </c>
      <c r="AH61" s="97">
        <v>48</v>
      </c>
      <c r="AI61" s="216">
        <f t="shared" si="5"/>
        <v>26</v>
      </c>
      <c r="AJ61" s="216"/>
      <c r="AK61" s="204"/>
      <c r="AL61" s="204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>
        <v>4</v>
      </c>
      <c r="AY61" s="22"/>
      <c r="AZ61" s="22">
        <v>48</v>
      </c>
      <c r="BA61" s="22"/>
      <c r="BB61" s="22"/>
      <c r="BC61" s="22"/>
      <c r="BD61" s="22"/>
      <c r="BE61" s="22"/>
      <c r="BF61" s="22"/>
      <c r="BG61" s="22"/>
      <c r="BH61" s="22"/>
      <c r="BI61" s="22"/>
      <c r="BJ61" s="72">
        <v>52</v>
      </c>
      <c r="BK61" s="14"/>
      <c r="BL61" s="23"/>
    </row>
    <row r="62" spans="2:64" s="12" customFormat="1" ht="12.75" customHeight="1">
      <c r="B62" s="225" t="s">
        <v>100</v>
      </c>
      <c r="C62" s="258"/>
      <c r="D62" s="258"/>
      <c r="E62" s="258"/>
      <c r="F62" s="245" t="s">
        <v>85</v>
      </c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8" t="s">
        <v>132</v>
      </c>
      <c r="AE62" s="28"/>
      <c r="AF62" s="97">
        <v>52</v>
      </c>
      <c r="AG62" s="22">
        <v>4</v>
      </c>
      <c r="AH62" s="97">
        <v>48</v>
      </c>
      <c r="AI62" s="216">
        <v>40</v>
      </c>
      <c r="AJ62" s="216"/>
      <c r="AK62" s="204"/>
      <c r="AL62" s="207"/>
      <c r="AM62" s="157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>
        <v>4</v>
      </c>
      <c r="AY62" s="22">
        <v>48</v>
      </c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72">
        <v>52</v>
      </c>
      <c r="BK62" s="14"/>
      <c r="BL62" s="23"/>
    </row>
    <row r="63" spans="2:64" s="12" customFormat="1" ht="13.5" customHeight="1">
      <c r="B63" s="225" t="s">
        <v>101</v>
      </c>
      <c r="C63" s="258"/>
      <c r="D63" s="258"/>
      <c r="E63" s="258"/>
      <c r="F63" s="259" t="s">
        <v>143</v>
      </c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8" t="s">
        <v>37</v>
      </c>
      <c r="AE63" s="28"/>
      <c r="AF63" s="97">
        <v>64</v>
      </c>
      <c r="AG63" s="22">
        <v>4</v>
      </c>
      <c r="AH63" s="97">
        <v>60</v>
      </c>
      <c r="AI63" s="216">
        <v>30</v>
      </c>
      <c r="AJ63" s="216"/>
      <c r="AK63" s="204"/>
      <c r="AL63" s="204"/>
      <c r="AM63" s="22"/>
      <c r="AN63" s="22"/>
      <c r="AO63" s="22"/>
      <c r="AP63" s="22"/>
      <c r="AQ63" s="22"/>
      <c r="AR63" s="22"/>
      <c r="AS63" s="22"/>
      <c r="AT63" s="22">
        <v>4</v>
      </c>
      <c r="AU63" s="22"/>
      <c r="AV63" s="22">
        <v>60</v>
      </c>
      <c r="AW63" s="22"/>
      <c r="AX63" s="22"/>
      <c r="AY63" s="22"/>
      <c r="AZ63" s="22"/>
      <c r="BA63" s="22"/>
      <c r="BB63" s="22"/>
      <c r="BC63" s="22"/>
      <c r="BD63" s="72"/>
      <c r="BE63" s="72"/>
      <c r="BF63" s="72"/>
      <c r="BG63" s="72"/>
      <c r="BH63" s="72"/>
      <c r="BI63" s="72"/>
      <c r="BJ63" s="72">
        <v>64</v>
      </c>
      <c r="BK63" s="14"/>
      <c r="BL63" s="23"/>
    </row>
    <row r="64" spans="2:64" s="12" customFormat="1" ht="15.75" customHeight="1">
      <c r="B64" s="249" t="s">
        <v>53</v>
      </c>
      <c r="C64" s="250"/>
      <c r="D64" s="250"/>
      <c r="E64" s="250"/>
      <c r="F64" s="251" t="s">
        <v>54</v>
      </c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3"/>
      <c r="AD64" s="83">
        <v>6</v>
      </c>
      <c r="AE64" s="30" t="s">
        <v>214</v>
      </c>
      <c r="AF64" s="96">
        <f>AF65+AF82+AF85+AF88</f>
        <v>2352</v>
      </c>
      <c r="AG64" s="96">
        <f>AG65+AG82+AG85+AG88</f>
        <v>98</v>
      </c>
      <c r="AH64" s="96">
        <f>AH65+AH82+AH85+AH88</f>
        <v>1232</v>
      </c>
      <c r="AI64" s="254">
        <f>AI65+AI82+AI85+AI88</f>
        <v>688</v>
      </c>
      <c r="AJ64" s="207"/>
      <c r="AK64" s="254">
        <f>AK69+AK76+AK85</f>
        <v>70</v>
      </c>
      <c r="AL64" s="207"/>
      <c r="AM64" s="96">
        <f>AM65+AM82+AM85+AM88</f>
        <v>362</v>
      </c>
      <c r="AN64" s="96">
        <f>AN65+AN82+AN85+AN88</f>
        <v>450</v>
      </c>
      <c r="AO64" s="96">
        <f>AO65+AO82+AO85+AO88</f>
        <v>80</v>
      </c>
      <c r="AP64" s="96">
        <f>AP65+AP82+AP85+AP88</f>
        <v>60</v>
      </c>
      <c r="AQ64" s="22"/>
      <c r="AR64" s="108"/>
      <c r="AS64" s="108"/>
      <c r="AT64" s="22">
        <v>30</v>
      </c>
      <c r="AU64" s="22">
        <f aca="true" t="shared" si="6" ref="AU64:BC64">AU65+AU82+AU85+AU88</f>
        <v>120</v>
      </c>
      <c r="AV64" s="22">
        <f t="shared" si="6"/>
        <v>402</v>
      </c>
      <c r="AW64" s="22">
        <f t="shared" si="6"/>
        <v>16</v>
      </c>
      <c r="AX64" s="22">
        <f t="shared" si="6"/>
        <v>26</v>
      </c>
      <c r="AY64" s="22">
        <f t="shared" si="6"/>
        <v>338</v>
      </c>
      <c r="AZ64" s="22">
        <f t="shared" si="6"/>
        <v>452</v>
      </c>
      <c r="BA64" s="22">
        <f t="shared" si="6"/>
        <v>30</v>
      </c>
      <c r="BB64" s="22">
        <f t="shared" si="6"/>
        <v>48</v>
      </c>
      <c r="BC64" s="22">
        <f t="shared" si="6"/>
        <v>42</v>
      </c>
      <c r="BD64" s="22">
        <f>BD65+BD82+BD85</f>
        <v>240</v>
      </c>
      <c r="BE64" s="73">
        <f>BE65+BE82+BE85</f>
        <v>492</v>
      </c>
      <c r="BF64" s="22">
        <f>BF65+BF82+BF85+BF88</f>
        <v>40</v>
      </c>
      <c r="BG64" s="22">
        <f>BG65+BG82+BG85+BG88</f>
        <v>76</v>
      </c>
      <c r="BH64" s="22"/>
      <c r="BI64" s="22">
        <f>BI65+BI82+BI85+BI88</f>
        <v>0</v>
      </c>
      <c r="BJ64" s="98">
        <f>BJ65+BJ82+BJ88+BJ90</f>
        <v>696</v>
      </c>
      <c r="BK64" s="14"/>
      <c r="BL64" s="23"/>
    </row>
    <row r="65" spans="2:64" s="12" customFormat="1" ht="51" customHeight="1">
      <c r="B65" s="217" t="s">
        <v>55</v>
      </c>
      <c r="C65" s="255"/>
      <c r="D65" s="255"/>
      <c r="E65" s="255"/>
      <c r="F65" s="256" t="s">
        <v>140</v>
      </c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83">
        <v>2</v>
      </c>
      <c r="AE65" s="30" t="s">
        <v>208</v>
      </c>
      <c r="AF65" s="96">
        <f>SUM(AF66:AF81)</f>
        <v>1914</v>
      </c>
      <c r="AG65" s="96">
        <f>AG66+AG69+AG70+AG76+AG77</f>
        <v>68</v>
      </c>
      <c r="AH65" s="97">
        <f>AH66+AH69+AH70+AH76+AH77</f>
        <v>1088</v>
      </c>
      <c r="AI65" s="216">
        <f>AI66+AI69+AI70+AI76+AI77</f>
        <v>582</v>
      </c>
      <c r="AJ65" s="221"/>
      <c r="AK65" s="254">
        <f>AK69+AK76</f>
        <v>60</v>
      </c>
      <c r="AL65" s="221"/>
      <c r="AM65" s="96">
        <f>SUM(AM66:AM80)</f>
        <v>234</v>
      </c>
      <c r="AN65" s="96">
        <f>SUM(AN66:AN81)</f>
        <v>378</v>
      </c>
      <c r="AO65" s="96">
        <f>AO66+AO69+AO70+AO76+AO77</f>
        <v>50</v>
      </c>
      <c r="AP65" s="96">
        <f>AP66+AP69+AP70+AP76+AP77</f>
        <v>36</v>
      </c>
      <c r="AQ65" s="97"/>
      <c r="AR65" s="22"/>
      <c r="AS65" s="22"/>
      <c r="AT65" s="22">
        <v>30</v>
      </c>
      <c r="AU65" s="22">
        <f aca="true" t="shared" si="7" ref="AU65:BG65">AU66+AU69+AU70+AU76+AU77+AU80++AU81</f>
        <v>120</v>
      </c>
      <c r="AV65" s="22">
        <f t="shared" si="7"/>
        <v>402</v>
      </c>
      <c r="AW65" s="22">
        <f t="shared" si="7"/>
        <v>16</v>
      </c>
      <c r="AX65" s="22">
        <f t="shared" si="7"/>
        <v>26</v>
      </c>
      <c r="AY65" s="22">
        <f t="shared" si="7"/>
        <v>338</v>
      </c>
      <c r="AZ65" s="22">
        <f t="shared" si="7"/>
        <v>324</v>
      </c>
      <c r="BA65" s="22">
        <f t="shared" si="7"/>
        <v>30</v>
      </c>
      <c r="BB65" s="22">
        <f t="shared" si="7"/>
        <v>32</v>
      </c>
      <c r="BC65" s="22">
        <f t="shared" si="7"/>
        <v>12</v>
      </c>
      <c r="BD65" s="22">
        <f t="shared" si="7"/>
        <v>138</v>
      </c>
      <c r="BE65" s="22">
        <f t="shared" si="7"/>
        <v>378</v>
      </c>
      <c r="BF65" s="22">
        <f t="shared" si="7"/>
        <v>30</v>
      </c>
      <c r="BG65" s="22">
        <f t="shared" si="7"/>
        <v>38</v>
      </c>
      <c r="BH65" s="22">
        <f>BH66+BH69+BH70+BH76+BH77</f>
        <v>0</v>
      </c>
      <c r="BI65" s="22">
        <f>BI67+BI68+BI69+BI71+BI72+BI73+BI76+BI78+BI79</f>
        <v>0</v>
      </c>
      <c r="BJ65" s="108">
        <f>SUM(BJ69:BJ81)</f>
        <v>514</v>
      </c>
      <c r="BK65" s="14"/>
      <c r="BL65" s="23"/>
    </row>
    <row r="66" spans="2:64" s="12" customFormat="1" ht="15">
      <c r="B66" s="241" t="s">
        <v>56</v>
      </c>
      <c r="C66" s="202"/>
      <c r="D66" s="202"/>
      <c r="E66" s="202"/>
      <c r="F66" s="245" t="s">
        <v>136</v>
      </c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84"/>
      <c r="AE66" s="30" t="s">
        <v>44</v>
      </c>
      <c r="AF66" s="96">
        <v>264</v>
      </c>
      <c r="AG66" s="22">
        <v>20</v>
      </c>
      <c r="AH66" s="97">
        <f>SUM(AH67:AH68)</f>
        <v>228</v>
      </c>
      <c r="AI66" s="216">
        <v>114</v>
      </c>
      <c r="AJ66" s="216"/>
      <c r="AK66" s="204"/>
      <c r="AL66" s="204"/>
      <c r="AM66" s="22"/>
      <c r="AN66" s="22"/>
      <c r="AO66" s="22">
        <v>10</v>
      </c>
      <c r="AP66" s="22">
        <v>6</v>
      </c>
      <c r="AQ66" s="97"/>
      <c r="AR66" s="22"/>
      <c r="AS66" s="22"/>
      <c r="AT66" s="22">
        <v>20</v>
      </c>
      <c r="AU66" s="22">
        <v>54</v>
      </c>
      <c r="AV66" s="107">
        <v>174</v>
      </c>
      <c r="AW66" s="22">
        <v>16</v>
      </c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72"/>
      <c r="BK66" s="14"/>
      <c r="BL66" s="23"/>
    </row>
    <row r="67" spans="2:64" s="12" customFormat="1" ht="12.75" customHeight="1">
      <c r="B67" s="241"/>
      <c r="C67" s="202"/>
      <c r="D67" s="202"/>
      <c r="E67" s="202"/>
      <c r="F67" s="245" t="s">
        <v>137</v>
      </c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9"/>
      <c r="V67" s="29"/>
      <c r="W67" s="29"/>
      <c r="X67" s="29"/>
      <c r="Y67" s="29"/>
      <c r="Z67" s="29"/>
      <c r="AA67" s="29"/>
      <c r="AB67" s="29"/>
      <c r="AC67" s="29"/>
      <c r="AD67" s="79" t="s">
        <v>212</v>
      </c>
      <c r="AE67" s="28"/>
      <c r="AF67" s="96"/>
      <c r="AG67" s="22">
        <v>10</v>
      </c>
      <c r="AH67" s="97">
        <v>148</v>
      </c>
      <c r="AI67" s="216">
        <v>74</v>
      </c>
      <c r="AJ67" s="207"/>
      <c r="AK67" s="204"/>
      <c r="AL67" s="207"/>
      <c r="AM67" s="109"/>
      <c r="AN67" s="22"/>
      <c r="AO67" s="22"/>
      <c r="AP67" s="22"/>
      <c r="AQ67" s="97"/>
      <c r="AR67" s="22"/>
      <c r="AS67" s="22"/>
      <c r="AT67" s="22">
        <v>10</v>
      </c>
      <c r="AU67" s="22">
        <v>54</v>
      </c>
      <c r="AV67" s="22">
        <v>94</v>
      </c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72"/>
      <c r="BK67" s="14"/>
      <c r="BL67" s="23"/>
    </row>
    <row r="68" spans="2:64" s="12" customFormat="1" ht="14.25" customHeight="1">
      <c r="B68" s="241"/>
      <c r="C68" s="202"/>
      <c r="D68" s="202"/>
      <c r="E68" s="202"/>
      <c r="F68" s="245" t="s">
        <v>135</v>
      </c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9"/>
      <c r="V68" s="29"/>
      <c r="W68" s="29"/>
      <c r="X68" s="29"/>
      <c r="Y68" s="29"/>
      <c r="Z68" s="29"/>
      <c r="AA68" s="29"/>
      <c r="AB68" s="29"/>
      <c r="AC68" s="29"/>
      <c r="AD68" s="79" t="s">
        <v>212</v>
      </c>
      <c r="AE68" s="28"/>
      <c r="AF68" s="96"/>
      <c r="AG68" s="22">
        <v>10</v>
      </c>
      <c r="AH68" s="97">
        <v>80</v>
      </c>
      <c r="AI68" s="216">
        <v>40</v>
      </c>
      <c r="AJ68" s="207"/>
      <c r="AK68" s="204"/>
      <c r="AL68" s="207"/>
      <c r="AM68" s="109"/>
      <c r="AN68" s="22"/>
      <c r="AO68" s="22"/>
      <c r="AP68" s="22"/>
      <c r="AQ68" s="97"/>
      <c r="AR68" s="22"/>
      <c r="AS68" s="22"/>
      <c r="AT68" s="22">
        <v>10</v>
      </c>
      <c r="AU68" s="22"/>
      <c r="AV68" s="22">
        <v>80</v>
      </c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72"/>
      <c r="BK68" s="14"/>
      <c r="BL68" s="23"/>
    </row>
    <row r="69" spans="1:64" s="12" customFormat="1" ht="15">
      <c r="A69" s="92"/>
      <c r="B69" s="241" t="s">
        <v>57</v>
      </c>
      <c r="C69" s="243"/>
      <c r="D69" s="243"/>
      <c r="E69" s="243"/>
      <c r="F69" s="223" t="s">
        <v>178</v>
      </c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58"/>
      <c r="V69" s="58"/>
      <c r="W69" s="58"/>
      <c r="X69" s="58"/>
      <c r="Y69" s="58"/>
      <c r="Z69" s="58"/>
      <c r="AA69" s="58"/>
      <c r="AB69" s="58"/>
      <c r="AC69" s="58"/>
      <c r="AD69" s="79"/>
      <c r="AE69" s="30" t="s">
        <v>44</v>
      </c>
      <c r="AF69" s="96">
        <v>258</v>
      </c>
      <c r="AG69" s="22">
        <v>10</v>
      </c>
      <c r="AH69" s="97">
        <v>202</v>
      </c>
      <c r="AI69" s="216">
        <v>102</v>
      </c>
      <c r="AJ69" s="216"/>
      <c r="AK69" s="204">
        <v>30</v>
      </c>
      <c r="AL69" s="244"/>
      <c r="AM69" s="110"/>
      <c r="AN69" s="22"/>
      <c r="AO69" s="22">
        <v>10</v>
      </c>
      <c r="AP69" s="22">
        <v>6</v>
      </c>
      <c r="AQ69" s="97"/>
      <c r="AR69" s="22"/>
      <c r="AS69" s="22"/>
      <c r="AT69" s="22"/>
      <c r="AU69" s="22"/>
      <c r="AV69" s="22"/>
      <c r="AW69" s="22"/>
      <c r="AX69" s="22">
        <v>10</v>
      </c>
      <c r="AY69" s="22">
        <v>142</v>
      </c>
      <c r="AZ69" s="22">
        <v>60</v>
      </c>
      <c r="BA69" s="22">
        <v>30</v>
      </c>
      <c r="BB69" s="22">
        <v>16</v>
      </c>
      <c r="BC69" s="22"/>
      <c r="BD69" s="22"/>
      <c r="BE69" s="22"/>
      <c r="BF69" s="22"/>
      <c r="BG69" s="22"/>
      <c r="BH69" s="22"/>
      <c r="BI69" s="22"/>
      <c r="BJ69" s="72">
        <v>174</v>
      </c>
      <c r="BK69" s="14"/>
      <c r="BL69" s="23"/>
    </row>
    <row r="70" spans="2:64" s="12" customFormat="1" ht="43.5" customHeight="1">
      <c r="B70" s="241" t="s">
        <v>59</v>
      </c>
      <c r="C70" s="202"/>
      <c r="D70" s="202"/>
      <c r="E70" s="202"/>
      <c r="F70" s="223" t="s">
        <v>58</v>
      </c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79"/>
      <c r="AE70" s="28" t="s">
        <v>44</v>
      </c>
      <c r="AF70" s="96">
        <v>418</v>
      </c>
      <c r="AG70" s="22">
        <f>SUM(AG71:AG75)</f>
        <v>22</v>
      </c>
      <c r="AH70" s="97">
        <f>SUM(AH71:AH75)</f>
        <v>380</v>
      </c>
      <c r="AI70" s="216">
        <f>SUM(AI71:AJ75)</f>
        <v>222</v>
      </c>
      <c r="AJ70" s="216"/>
      <c r="AK70" s="204"/>
      <c r="AL70" s="204"/>
      <c r="AM70" s="22"/>
      <c r="AN70" s="22"/>
      <c r="AO70" s="22">
        <v>10</v>
      </c>
      <c r="AP70" s="22">
        <v>6</v>
      </c>
      <c r="AQ70" s="97"/>
      <c r="AR70" s="22"/>
      <c r="AS70" s="22"/>
      <c r="AT70" s="22">
        <v>10</v>
      </c>
      <c r="AU70" s="22">
        <f aca="true" t="shared" si="8" ref="AU70:BI70">AU71+AU72+AU73+AU74+AU75</f>
        <v>30</v>
      </c>
      <c r="AV70" s="22">
        <v>122</v>
      </c>
      <c r="AW70" s="22">
        <f t="shared" si="8"/>
        <v>0</v>
      </c>
      <c r="AX70" s="22">
        <v>12</v>
      </c>
      <c r="AY70" s="22">
        <v>146</v>
      </c>
      <c r="AZ70" s="22">
        <v>82</v>
      </c>
      <c r="BA70" s="22">
        <f t="shared" si="8"/>
        <v>0</v>
      </c>
      <c r="BB70" s="22">
        <f t="shared" si="8"/>
        <v>16</v>
      </c>
      <c r="BC70" s="22">
        <f t="shared" si="8"/>
        <v>0</v>
      </c>
      <c r="BD70" s="22">
        <f t="shared" si="8"/>
        <v>0</v>
      </c>
      <c r="BE70" s="22">
        <f t="shared" si="8"/>
        <v>0</v>
      </c>
      <c r="BF70" s="22">
        <f t="shared" si="8"/>
        <v>0</v>
      </c>
      <c r="BG70" s="22">
        <f t="shared" si="8"/>
        <v>0</v>
      </c>
      <c r="BH70" s="22">
        <f t="shared" si="8"/>
        <v>0</v>
      </c>
      <c r="BI70" s="22">
        <f t="shared" si="8"/>
        <v>0</v>
      </c>
      <c r="BJ70" s="72"/>
      <c r="BK70" s="14"/>
      <c r="BL70" s="23"/>
    </row>
    <row r="71" spans="2:64" s="12" customFormat="1" ht="12.75" customHeight="1">
      <c r="B71" s="241"/>
      <c r="C71" s="202"/>
      <c r="D71" s="202"/>
      <c r="E71" s="202"/>
      <c r="F71" s="223" t="s">
        <v>113</v>
      </c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58"/>
      <c r="V71" s="58"/>
      <c r="W71" s="58"/>
      <c r="X71" s="58"/>
      <c r="Y71" s="58"/>
      <c r="Z71" s="58"/>
      <c r="AA71" s="58"/>
      <c r="AB71" s="58"/>
      <c r="AC71" s="58"/>
      <c r="AD71" s="28" t="s">
        <v>212</v>
      </c>
      <c r="AE71" s="28"/>
      <c r="AF71" s="96"/>
      <c r="AG71" s="22">
        <v>4</v>
      </c>
      <c r="AH71" s="97">
        <v>84</v>
      </c>
      <c r="AI71" s="216">
        <v>44</v>
      </c>
      <c r="AJ71" s="216"/>
      <c r="AK71" s="204"/>
      <c r="AL71" s="207"/>
      <c r="AM71" s="109"/>
      <c r="AN71" s="22"/>
      <c r="AO71" s="22"/>
      <c r="AP71" s="22"/>
      <c r="AQ71" s="97"/>
      <c r="AR71" s="22"/>
      <c r="AS71" s="22"/>
      <c r="AT71" s="22">
        <v>4</v>
      </c>
      <c r="AU71" s="22">
        <v>30</v>
      </c>
      <c r="AV71" s="22">
        <v>54</v>
      </c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72"/>
      <c r="BK71" s="14"/>
      <c r="BL71" s="23"/>
    </row>
    <row r="72" spans="2:64" s="12" customFormat="1" ht="14.25" customHeight="1">
      <c r="B72" s="241"/>
      <c r="C72" s="202"/>
      <c r="D72" s="202"/>
      <c r="E72" s="202"/>
      <c r="F72" s="223" t="s">
        <v>114</v>
      </c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58"/>
      <c r="V72" s="58"/>
      <c r="W72" s="58"/>
      <c r="X72" s="58"/>
      <c r="Y72" s="58"/>
      <c r="Z72" s="58"/>
      <c r="AA72" s="58"/>
      <c r="AB72" s="58"/>
      <c r="AC72" s="58"/>
      <c r="AD72" s="28" t="s">
        <v>212</v>
      </c>
      <c r="AE72" s="28"/>
      <c r="AF72" s="96"/>
      <c r="AG72" s="22">
        <v>6</v>
      </c>
      <c r="AH72" s="97">
        <v>68</v>
      </c>
      <c r="AI72" s="216">
        <v>38</v>
      </c>
      <c r="AJ72" s="216"/>
      <c r="AK72" s="204"/>
      <c r="AL72" s="207"/>
      <c r="AM72" s="109"/>
      <c r="AN72" s="22"/>
      <c r="AO72" s="22"/>
      <c r="AP72" s="22"/>
      <c r="AQ72" s="97"/>
      <c r="AR72" s="22"/>
      <c r="AS72" s="22"/>
      <c r="AT72" s="22">
        <v>6</v>
      </c>
      <c r="AU72" s="22"/>
      <c r="AV72" s="22">
        <v>68</v>
      </c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72"/>
      <c r="BK72" s="14"/>
      <c r="BL72" s="23"/>
    </row>
    <row r="73" spans="2:64" s="12" customFormat="1" ht="12.75" customHeight="1">
      <c r="B73" s="241"/>
      <c r="C73" s="202"/>
      <c r="D73" s="202"/>
      <c r="E73" s="202"/>
      <c r="F73" s="223" t="s">
        <v>115</v>
      </c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58"/>
      <c r="V73" s="58"/>
      <c r="W73" s="58"/>
      <c r="X73" s="58"/>
      <c r="Y73" s="58"/>
      <c r="Z73" s="58"/>
      <c r="AA73" s="58"/>
      <c r="AB73" s="58"/>
      <c r="AC73" s="58"/>
      <c r="AD73" s="79" t="s">
        <v>212</v>
      </c>
      <c r="AE73" s="28"/>
      <c r="AF73" s="96"/>
      <c r="AG73" s="22">
        <v>8</v>
      </c>
      <c r="AH73" s="97">
        <v>128</v>
      </c>
      <c r="AI73" s="216">
        <v>68</v>
      </c>
      <c r="AJ73" s="216"/>
      <c r="AK73" s="204"/>
      <c r="AL73" s="207"/>
      <c r="AM73" s="109"/>
      <c r="AN73" s="22"/>
      <c r="AO73" s="22"/>
      <c r="AP73" s="22"/>
      <c r="AQ73" s="97"/>
      <c r="AR73" s="22"/>
      <c r="AS73" s="22"/>
      <c r="AT73" s="22"/>
      <c r="AU73" s="22"/>
      <c r="AV73" s="22"/>
      <c r="AW73" s="22"/>
      <c r="AX73" s="22">
        <v>8</v>
      </c>
      <c r="AY73" s="22">
        <v>86</v>
      </c>
      <c r="AZ73" s="22">
        <v>42</v>
      </c>
      <c r="BA73" s="22"/>
      <c r="BB73" s="111"/>
      <c r="BC73" s="22"/>
      <c r="BD73" s="22"/>
      <c r="BE73" s="22"/>
      <c r="BF73" s="22"/>
      <c r="BG73" s="22"/>
      <c r="BH73" s="22"/>
      <c r="BI73" s="22"/>
      <c r="BJ73" s="72"/>
      <c r="BK73" s="14"/>
      <c r="BL73" s="23"/>
    </row>
    <row r="74" spans="2:64" s="12" customFormat="1" ht="12.75" customHeight="1">
      <c r="B74" s="238"/>
      <c r="C74" s="239"/>
      <c r="D74" s="239"/>
      <c r="E74" s="240"/>
      <c r="F74" s="191" t="s">
        <v>138</v>
      </c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58"/>
      <c r="V74" s="58"/>
      <c r="W74" s="58"/>
      <c r="X74" s="58"/>
      <c r="Y74" s="58"/>
      <c r="Z74" s="58"/>
      <c r="AA74" s="58"/>
      <c r="AB74" s="58"/>
      <c r="AC74" s="58"/>
      <c r="AD74" s="79" t="s">
        <v>212</v>
      </c>
      <c r="AE74" s="28"/>
      <c r="AF74" s="96"/>
      <c r="AG74" s="22"/>
      <c r="AH74" s="97">
        <v>40</v>
      </c>
      <c r="AI74" s="227">
        <v>22</v>
      </c>
      <c r="AJ74" s="228"/>
      <c r="AK74" s="229"/>
      <c r="AL74" s="230"/>
      <c r="AM74" s="109"/>
      <c r="AN74" s="22"/>
      <c r="AO74" s="22"/>
      <c r="AP74" s="22"/>
      <c r="AQ74" s="97"/>
      <c r="AR74" s="22"/>
      <c r="AS74" s="22"/>
      <c r="AT74" s="22"/>
      <c r="AU74" s="22"/>
      <c r="AV74" s="22"/>
      <c r="AW74" s="22"/>
      <c r="AX74" s="22"/>
      <c r="AY74" s="22"/>
      <c r="AZ74" s="22">
        <v>40</v>
      </c>
      <c r="BA74" s="22"/>
      <c r="BB74" s="22"/>
      <c r="BC74" s="22"/>
      <c r="BD74" s="22"/>
      <c r="BE74" s="22"/>
      <c r="BF74" s="22"/>
      <c r="BG74" s="22"/>
      <c r="BH74" s="22"/>
      <c r="BI74" s="22"/>
      <c r="BJ74" s="72"/>
      <c r="BK74" s="14"/>
      <c r="BL74" s="23"/>
    </row>
    <row r="75" spans="2:64" s="12" customFormat="1" ht="39.75" customHeight="1">
      <c r="B75" s="238"/>
      <c r="C75" s="239"/>
      <c r="D75" s="239"/>
      <c r="E75" s="240"/>
      <c r="F75" s="191" t="s">
        <v>141</v>
      </c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58"/>
      <c r="V75" s="58"/>
      <c r="W75" s="58"/>
      <c r="X75" s="58"/>
      <c r="Y75" s="58"/>
      <c r="Z75" s="58"/>
      <c r="AA75" s="58"/>
      <c r="AB75" s="58"/>
      <c r="AC75" s="58"/>
      <c r="AD75" s="79" t="s">
        <v>212</v>
      </c>
      <c r="AE75" s="28"/>
      <c r="AF75" s="96"/>
      <c r="AG75" s="22">
        <v>4</v>
      </c>
      <c r="AH75" s="97">
        <v>60</v>
      </c>
      <c r="AI75" s="227">
        <v>50</v>
      </c>
      <c r="AJ75" s="228"/>
      <c r="AK75" s="229"/>
      <c r="AL75" s="230"/>
      <c r="AM75" s="109"/>
      <c r="AN75" s="22"/>
      <c r="AO75" s="22"/>
      <c r="AP75" s="22"/>
      <c r="AQ75" s="97"/>
      <c r="AR75" s="22"/>
      <c r="AS75" s="22"/>
      <c r="AT75" s="22"/>
      <c r="AU75" s="22"/>
      <c r="AV75" s="22"/>
      <c r="AW75" s="22"/>
      <c r="AX75" s="22">
        <v>4</v>
      </c>
      <c r="AY75" s="22">
        <v>60</v>
      </c>
      <c r="AZ75" s="22"/>
      <c r="BA75" s="22"/>
      <c r="BB75" s="22">
        <v>16</v>
      </c>
      <c r="BC75" s="22"/>
      <c r="BD75" s="22"/>
      <c r="BE75" s="22"/>
      <c r="BF75" s="22"/>
      <c r="BG75" s="22"/>
      <c r="BH75" s="22"/>
      <c r="BI75" s="22"/>
      <c r="BJ75" s="72"/>
      <c r="BK75" s="14"/>
      <c r="BL75" s="23"/>
    </row>
    <row r="76" spans="2:64" s="12" customFormat="1" ht="27.75" customHeight="1">
      <c r="B76" s="241" t="s">
        <v>60</v>
      </c>
      <c r="C76" s="202"/>
      <c r="D76" s="202"/>
      <c r="E76" s="202"/>
      <c r="F76" s="223" t="s">
        <v>103</v>
      </c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42"/>
      <c r="AD76" s="28" t="s">
        <v>212</v>
      </c>
      <c r="AE76" s="28" t="s">
        <v>44</v>
      </c>
      <c r="AF76" s="96">
        <v>246</v>
      </c>
      <c r="AG76" s="22">
        <v>10</v>
      </c>
      <c r="AH76" s="97">
        <v>190</v>
      </c>
      <c r="AI76" s="216">
        <v>96</v>
      </c>
      <c r="AJ76" s="216"/>
      <c r="AK76" s="204">
        <v>30</v>
      </c>
      <c r="AL76" s="204"/>
      <c r="AM76" s="22"/>
      <c r="AN76" s="22"/>
      <c r="AO76" s="22">
        <v>10</v>
      </c>
      <c r="AP76" s="72">
        <v>6</v>
      </c>
      <c r="AQ76" s="97"/>
      <c r="AR76" s="22"/>
      <c r="AS76" s="22"/>
      <c r="AT76" s="22"/>
      <c r="AU76" s="22"/>
      <c r="AV76" s="22"/>
      <c r="AW76" s="22"/>
      <c r="AX76" s="22">
        <v>4</v>
      </c>
      <c r="AY76" s="22">
        <v>50</v>
      </c>
      <c r="AZ76" s="22">
        <v>90</v>
      </c>
      <c r="BA76" s="22"/>
      <c r="BB76" s="22"/>
      <c r="BC76" s="22">
        <v>6</v>
      </c>
      <c r="BD76" s="22">
        <v>50</v>
      </c>
      <c r="BE76" s="22"/>
      <c r="BF76" s="22">
        <v>30</v>
      </c>
      <c r="BG76" s="22">
        <v>16</v>
      </c>
      <c r="BH76" s="22"/>
      <c r="BI76" s="22"/>
      <c r="BJ76" s="72"/>
      <c r="BK76" s="14"/>
      <c r="BL76" s="23"/>
    </row>
    <row r="77" spans="1:64" s="12" customFormat="1" ht="24.75" customHeight="1">
      <c r="A77" s="92"/>
      <c r="B77" s="241" t="s">
        <v>142</v>
      </c>
      <c r="C77" s="243"/>
      <c r="D77" s="243"/>
      <c r="E77" s="243"/>
      <c r="F77" s="223" t="s">
        <v>179</v>
      </c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79" t="s">
        <v>212</v>
      </c>
      <c r="AE77" s="28" t="s">
        <v>44</v>
      </c>
      <c r="AF77" s="96">
        <v>116</v>
      </c>
      <c r="AG77" s="22">
        <v>6</v>
      </c>
      <c r="AH77" s="97">
        <v>88</v>
      </c>
      <c r="AI77" s="216">
        <v>48</v>
      </c>
      <c r="AJ77" s="244"/>
      <c r="AK77" s="204"/>
      <c r="AL77" s="244"/>
      <c r="AM77" s="110"/>
      <c r="AN77" s="22"/>
      <c r="AO77" s="22">
        <v>10</v>
      </c>
      <c r="AP77" s="22">
        <v>12</v>
      </c>
      <c r="AQ77" s="97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>
        <v>6</v>
      </c>
      <c r="BD77" s="22">
        <v>88</v>
      </c>
      <c r="BE77" s="22"/>
      <c r="BF77" s="22"/>
      <c r="BG77" s="22">
        <v>22</v>
      </c>
      <c r="BH77" s="22"/>
      <c r="BI77" s="22"/>
      <c r="BJ77" s="72">
        <v>88</v>
      </c>
      <c r="BK77" s="14"/>
      <c r="BL77" s="23"/>
    </row>
    <row r="78" spans="2:64" s="12" customFormat="1" ht="15.75" customHeight="1" hidden="1">
      <c r="B78" s="236"/>
      <c r="C78" s="175"/>
      <c r="D78" s="175"/>
      <c r="E78" s="237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60"/>
      <c r="V78" s="60"/>
      <c r="W78" s="60"/>
      <c r="X78" s="60"/>
      <c r="Y78" s="60"/>
      <c r="Z78" s="60"/>
      <c r="AA78" s="60"/>
      <c r="AB78" s="60"/>
      <c r="AC78" s="60"/>
      <c r="AD78" s="85"/>
      <c r="AE78" s="28"/>
      <c r="AF78" s="96"/>
      <c r="AG78" s="22"/>
      <c r="AH78" s="97"/>
      <c r="AI78" s="227"/>
      <c r="AJ78" s="228"/>
      <c r="AK78" s="229"/>
      <c r="AL78" s="230"/>
      <c r="AM78" s="109"/>
      <c r="AN78" s="22"/>
      <c r="AO78" s="22"/>
      <c r="AP78" s="22"/>
      <c r="AQ78" s="97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14"/>
      <c r="BL78" s="23"/>
    </row>
    <row r="79" spans="2:64" s="12" customFormat="1" ht="24.75" customHeight="1" hidden="1">
      <c r="B79" s="238"/>
      <c r="C79" s="239"/>
      <c r="D79" s="239"/>
      <c r="E79" s="24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60"/>
      <c r="V79" s="60"/>
      <c r="W79" s="60"/>
      <c r="X79" s="60"/>
      <c r="Y79" s="60"/>
      <c r="Z79" s="60"/>
      <c r="AA79" s="60"/>
      <c r="AB79" s="60"/>
      <c r="AC79" s="60"/>
      <c r="AD79" s="85"/>
      <c r="AE79" s="28"/>
      <c r="AF79" s="96"/>
      <c r="AG79" s="22"/>
      <c r="AH79" s="97"/>
      <c r="AI79" s="227"/>
      <c r="AJ79" s="228"/>
      <c r="AK79" s="229"/>
      <c r="AL79" s="230"/>
      <c r="AM79" s="109"/>
      <c r="AN79" s="22"/>
      <c r="AO79" s="22"/>
      <c r="AP79" s="22"/>
      <c r="AQ79" s="97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14"/>
      <c r="BL79" s="23"/>
    </row>
    <row r="80" spans="2:64" s="12" customFormat="1" ht="12.75" customHeight="1">
      <c r="B80" s="225" t="s">
        <v>116</v>
      </c>
      <c r="C80" s="213"/>
      <c r="D80" s="213"/>
      <c r="E80" s="213"/>
      <c r="F80" s="191" t="s">
        <v>3</v>
      </c>
      <c r="G80" s="235"/>
      <c r="H80" s="235"/>
      <c r="I80" s="235"/>
      <c r="J80" s="235"/>
      <c r="K80" s="235"/>
      <c r="L80" s="235"/>
      <c r="M80" s="235"/>
      <c r="N80" s="235"/>
      <c r="O80" s="158"/>
      <c r="P80" s="158"/>
      <c r="Q80" s="158"/>
      <c r="R80" s="158"/>
      <c r="S80" s="158"/>
      <c r="T80" s="158"/>
      <c r="U80" s="60"/>
      <c r="V80" s="60"/>
      <c r="W80" s="60"/>
      <c r="X80" s="60"/>
      <c r="Y80" s="60"/>
      <c r="Z80" s="60"/>
      <c r="AA80" s="60"/>
      <c r="AB80" s="60"/>
      <c r="AC80" s="60"/>
      <c r="AD80" s="79" t="s">
        <v>37</v>
      </c>
      <c r="AE80" s="28"/>
      <c r="AF80" s="96">
        <v>234</v>
      </c>
      <c r="AG80" s="22"/>
      <c r="AH80" s="97"/>
      <c r="AI80" s="227"/>
      <c r="AJ80" s="200"/>
      <c r="AK80" s="229"/>
      <c r="AL80" s="200"/>
      <c r="AM80" s="109">
        <v>234</v>
      </c>
      <c r="AN80" s="22"/>
      <c r="AO80" s="22"/>
      <c r="AP80" s="22"/>
      <c r="AQ80" s="97"/>
      <c r="AR80" s="22"/>
      <c r="AS80" s="22"/>
      <c r="AT80" s="22"/>
      <c r="AU80" s="22">
        <v>36</v>
      </c>
      <c r="AV80" s="22">
        <v>106</v>
      </c>
      <c r="AW80" s="22"/>
      <c r="AX80" s="22"/>
      <c r="AY80" s="22"/>
      <c r="AZ80" s="22">
        <v>92</v>
      </c>
      <c r="BA80" s="22"/>
      <c r="BB80" s="22"/>
      <c r="BC80" s="22"/>
      <c r="BD80" s="22"/>
      <c r="BE80" s="22"/>
      <c r="BF80" s="22"/>
      <c r="BG80" s="22"/>
      <c r="BH80" s="22"/>
      <c r="BI80" s="22"/>
      <c r="BJ80" s="22">
        <v>112</v>
      </c>
      <c r="BK80" s="14"/>
      <c r="BL80" s="23"/>
    </row>
    <row r="81" spans="2:64" s="12" customFormat="1" ht="13.5" customHeight="1">
      <c r="B81" s="225" t="s">
        <v>79</v>
      </c>
      <c r="C81" s="213"/>
      <c r="D81" s="213"/>
      <c r="E81" s="213"/>
      <c r="F81" s="191" t="s">
        <v>4</v>
      </c>
      <c r="G81" s="235"/>
      <c r="H81" s="235"/>
      <c r="I81" s="235"/>
      <c r="J81" s="235"/>
      <c r="K81" s="235"/>
      <c r="L81" s="235"/>
      <c r="M81" s="235"/>
      <c r="N81" s="235"/>
      <c r="O81" s="158"/>
      <c r="P81" s="158"/>
      <c r="Q81" s="158"/>
      <c r="R81" s="158"/>
      <c r="S81" s="158"/>
      <c r="T81" s="158"/>
      <c r="U81" s="60"/>
      <c r="V81" s="60"/>
      <c r="W81" s="60"/>
      <c r="X81" s="60"/>
      <c r="Y81" s="60"/>
      <c r="Z81" s="60"/>
      <c r="AA81" s="60"/>
      <c r="AB81" s="60"/>
      <c r="AC81" s="60"/>
      <c r="AD81" s="79" t="s">
        <v>37</v>
      </c>
      <c r="AE81" s="28"/>
      <c r="AF81" s="96">
        <v>378</v>
      </c>
      <c r="AG81" s="22"/>
      <c r="AH81" s="97"/>
      <c r="AI81" s="227"/>
      <c r="AJ81" s="200"/>
      <c r="AK81" s="229"/>
      <c r="AL81" s="200"/>
      <c r="AM81" s="109"/>
      <c r="AN81" s="22">
        <v>378</v>
      </c>
      <c r="AO81" s="22"/>
      <c r="AP81" s="22"/>
      <c r="AQ81" s="97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>
        <v>378</v>
      </c>
      <c r="BF81" s="22"/>
      <c r="BG81" s="22"/>
      <c r="BH81" s="22"/>
      <c r="BI81" s="22"/>
      <c r="BJ81" s="22">
        <v>140</v>
      </c>
      <c r="BK81" s="14"/>
      <c r="BL81" s="23"/>
    </row>
    <row r="82" spans="2:66" s="12" customFormat="1" ht="37.5" customHeight="1">
      <c r="B82" s="217" t="s">
        <v>62</v>
      </c>
      <c r="C82" s="231"/>
      <c r="D82" s="231"/>
      <c r="E82" s="231"/>
      <c r="F82" s="232" t="s">
        <v>63</v>
      </c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86">
        <v>2</v>
      </c>
      <c r="AE82" s="56" t="s">
        <v>209</v>
      </c>
      <c r="AF82" s="96">
        <f>SUM(AF83:AF84)</f>
        <v>98</v>
      </c>
      <c r="AG82" s="96">
        <v>10</v>
      </c>
      <c r="AH82" s="96">
        <v>36</v>
      </c>
      <c r="AI82" s="216">
        <v>28</v>
      </c>
      <c r="AJ82" s="216"/>
      <c r="AK82" s="204"/>
      <c r="AL82" s="204"/>
      <c r="AM82" s="22"/>
      <c r="AN82" s="22">
        <v>36</v>
      </c>
      <c r="AO82" s="22">
        <v>10</v>
      </c>
      <c r="AP82" s="22">
        <v>6</v>
      </c>
      <c r="AQ82" s="97"/>
      <c r="AR82" s="22"/>
      <c r="AS82" s="22"/>
      <c r="AT82" s="22">
        <f>AT83</f>
        <v>0</v>
      </c>
      <c r="AU82" s="22">
        <f>AU83</f>
        <v>0</v>
      </c>
      <c r="AV82" s="22">
        <f aca="true" t="shared" si="9" ref="AV82:BB82">AV83</f>
        <v>0</v>
      </c>
      <c r="AW82" s="22">
        <f t="shared" si="9"/>
        <v>0</v>
      </c>
      <c r="AX82" s="22">
        <f t="shared" si="9"/>
        <v>0</v>
      </c>
      <c r="AY82" s="22">
        <f t="shared" si="9"/>
        <v>0</v>
      </c>
      <c r="AZ82" s="22">
        <f t="shared" si="9"/>
        <v>0</v>
      </c>
      <c r="BA82" s="22"/>
      <c r="BB82" s="22">
        <f t="shared" si="9"/>
        <v>0</v>
      </c>
      <c r="BC82" s="22">
        <v>10</v>
      </c>
      <c r="BD82" s="22">
        <v>36</v>
      </c>
      <c r="BE82" s="22">
        <f>BE84</f>
        <v>36</v>
      </c>
      <c r="BF82" s="22"/>
      <c r="BG82" s="22">
        <v>16</v>
      </c>
      <c r="BH82" s="22"/>
      <c r="BI82" s="22"/>
      <c r="BJ82" s="22"/>
      <c r="BK82" s="14"/>
      <c r="BL82" s="23"/>
      <c r="BN82" s="25"/>
    </row>
    <row r="83" spans="1:64" s="12" customFormat="1" ht="36.75" customHeight="1">
      <c r="A83" s="92"/>
      <c r="B83" s="225" t="s">
        <v>64</v>
      </c>
      <c r="C83" s="226"/>
      <c r="D83" s="226"/>
      <c r="E83" s="226"/>
      <c r="F83" s="223" t="s">
        <v>65</v>
      </c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79" t="s">
        <v>37</v>
      </c>
      <c r="AE83" s="28"/>
      <c r="AF83" s="96">
        <v>62</v>
      </c>
      <c r="AG83" s="22">
        <v>10</v>
      </c>
      <c r="AH83" s="97">
        <v>36</v>
      </c>
      <c r="AI83" s="216">
        <v>28</v>
      </c>
      <c r="AJ83" s="216"/>
      <c r="AK83" s="204"/>
      <c r="AL83" s="204"/>
      <c r="AM83" s="22"/>
      <c r="AN83" s="22"/>
      <c r="AO83" s="22">
        <v>10</v>
      </c>
      <c r="AP83" s="22">
        <v>6</v>
      </c>
      <c r="AQ83" s="97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>
        <v>10</v>
      </c>
      <c r="BD83" s="72">
        <v>36</v>
      </c>
      <c r="BE83" s="72"/>
      <c r="BF83" s="72"/>
      <c r="BG83" s="72"/>
      <c r="BH83" s="72"/>
      <c r="BI83" s="22"/>
      <c r="BJ83" s="22"/>
      <c r="BK83" s="14"/>
      <c r="BL83" s="23"/>
    </row>
    <row r="84" spans="2:64" s="12" customFormat="1" ht="14.25" customHeight="1">
      <c r="B84" s="225" t="s">
        <v>163</v>
      </c>
      <c r="C84" s="213"/>
      <c r="D84" s="213"/>
      <c r="E84" s="213"/>
      <c r="F84" s="223" t="s">
        <v>4</v>
      </c>
      <c r="G84" s="212"/>
      <c r="H84" s="212"/>
      <c r="I84" s="212"/>
      <c r="J84" s="212"/>
      <c r="K84" s="212"/>
      <c r="L84" s="212"/>
      <c r="M84" s="212"/>
      <c r="N84" s="212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79" t="s">
        <v>37</v>
      </c>
      <c r="AE84" s="28"/>
      <c r="AF84" s="96">
        <v>36</v>
      </c>
      <c r="AG84" s="22"/>
      <c r="AH84" s="97"/>
      <c r="AI84" s="227"/>
      <c r="AJ84" s="228"/>
      <c r="AK84" s="229"/>
      <c r="AL84" s="230"/>
      <c r="AM84" s="22"/>
      <c r="AN84" s="22">
        <v>36</v>
      </c>
      <c r="AO84" s="22"/>
      <c r="AP84" s="22"/>
      <c r="AQ84" s="97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72"/>
      <c r="BE84" s="72">
        <v>36</v>
      </c>
      <c r="BF84" s="72"/>
      <c r="BG84" s="72"/>
      <c r="BH84" s="72"/>
      <c r="BI84" s="22"/>
      <c r="BJ84" s="22"/>
      <c r="BK84" s="14"/>
      <c r="BL84" s="23"/>
    </row>
    <row r="85" spans="2:64" s="12" customFormat="1" ht="30" customHeight="1">
      <c r="B85" s="217" t="s">
        <v>66</v>
      </c>
      <c r="C85" s="231"/>
      <c r="D85" s="231"/>
      <c r="E85" s="231"/>
      <c r="F85" s="232" t="s">
        <v>102</v>
      </c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4"/>
      <c r="AD85" s="30">
        <v>1</v>
      </c>
      <c r="AE85" s="56" t="s">
        <v>213</v>
      </c>
      <c r="AF85" s="96">
        <f>SUM(AF86:AF87)</f>
        <v>196</v>
      </c>
      <c r="AG85" s="96">
        <v>20</v>
      </c>
      <c r="AH85" s="96">
        <v>108</v>
      </c>
      <c r="AI85" s="216">
        <v>78</v>
      </c>
      <c r="AJ85" s="216"/>
      <c r="AK85" s="204">
        <v>10</v>
      </c>
      <c r="AL85" s="204"/>
      <c r="AM85" s="22"/>
      <c r="AN85" s="22">
        <v>36</v>
      </c>
      <c r="AO85" s="22">
        <v>10</v>
      </c>
      <c r="AP85" s="22">
        <v>12</v>
      </c>
      <c r="AQ85" s="97"/>
      <c r="AR85" s="22"/>
      <c r="AS85" s="22"/>
      <c r="AT85" s="22">
        <f>AT86</f>
        <v>0</v>
      </c>
      <c r="AU85" s="22">
        <f>AU86</f>
        <v>0</v>
      </c>
      <c r="AV85" s="22">
        <f aca="true" t="shared" si="10" ref="AV85:BI85">AV86</f>
        <v>0</v>
      </c>
      <c r="AW85" s="22">
        <f t="shared" si="10"/>
        <v>0</v>
      </c>
      <c r="AX85" s="22">
        <f t="shared" si="10"/>
        <v>0</v>
      </c>
      <c r="AY85" s="22">
        <f t="shared" si="10"/>
        <v>0</v>
      </c>
      <c r="AZ85" s="22">
        <f t="shared" si="10"/>
        <v>0</v>
      </c>
      <c r="BA85" s="22"/>
      <c r="BB85" s="22">
        <f t="shared" si="10"/>
        <v>0</v>
      </c>
      <c r="BC85" s="22">
        <v>20</v>
      </c>
      <c r="BD85" s="22">
        <v>66</v>
      </c>
      <c r="BE85" s="22">
        <v>78</v>
      </c>
      <c r="BF85" s="22">
        <v>10</v>
      </c>
      <c r="BG85" s="22">
        <v>22</v>
      </c>
      <c r="BH85" s="22"/>
      <c r="BI85" s="22">
        <f t="shared" si="10"/>
        <v>0</v>
      </c>
      <c r="BJ85" s="22"/>
      <c r="BK85" s="14"/>
      <c r="BL85" s="23"/>
    </row>
    <row r="86" spans="1:64" s="12" customFormat="1" ht="27.75" customHeight="1">
      <c r="A86" s="92"/>
      <c r="B86" s="225" t="s">
        <v>67</v>
      </c>
      <c r="C86" s="226"/>
      <c r="D86" s="226"/>
      <c r="E86" s="226"/>
      <c r="F86" s="223" t="s">
        <v>180</v>
      </c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79"/>
      <c r="AE86" s="28" t="s">
        <v>44</v>
      </c>
      <c r="AF86" s="96">
        <v>160</v>
      </c>
      <c r="AG86" s="22">
        <v>20</v>
      </c>
      <c r="AH86" s="97">
        <v>108</v>
      </c>
      <c r="AI86" s="216">
        <v>78</v>
      </c>
      <c r="AJ86" s="216"/>
      <c r="AK86" s="204">
        <v>10</v>
      </c>
      <c r="AL86" s="204"/>
      <c r="AM86" s="22"/>
      <c r="AN86" s="22"/>
      <c r="AO86" s="22">
        <v>10</v>
      </c>
      <c r="AP86" s="22">
        <v>12</v>
      </c>
      <c r="AQ86" s="97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>
        <v>20</v>
      </c>
      <c r="BD86" s="22">
        <v>66</v>
      </c>
      <c r="BE86" s="22">
        <v>42</v>
      </c>
      <c r="BF86" s="22">
        <v>10</v>
      </c>
      <c r="BG86" s="22">
        <v>22</v>
      </c>
      <c r="BH86" s="22"/>
      <c r="BI86" s="22"/>
      <c r="BJ86" s="22"/>
      <c r="BK86" s="14"/>
      <c r="BL86" s="23"/>
    </row>
    <row r="87" spans="2:64" s="12" customFormat="1" ht="13.5" customHeight="1">
      <c r="B87" s="225" t="s">
        <v>68</v>
      </c>
      <c r="C87" s="213"/>
      <c r="D87" s="213"/>
      <c r="E87" s="213"/>
      <c r="F87" s="223" t="s">
        <v>4</v>
      </c>
      <c r="G87" s="212"/>
      <c r="H87" s="212"/>
      <c r="I87" s="212"/>
      <c r="J87" s="212"/>
      <c r="K87" s="212"/>
      <c r="L87" s="212"/>
      <c r="M87" s="212"/>
      <c r="N87" s="212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71"/>
      <c r="AA87" s="71"/>
      <c r="AB87" s="71"/>
      <c r="AC87" s="71"/>
      <c r="AD87" s="79" t="s">
        <v>37</v>
      </c>
      <c r="AE87" s="28"/>
      <c r="AF87" s="96">
        <v>36</v>
      </c>
      <c r="AG87" s="22"/>
      <c r="AH87" s="97"/>
      <c r="AI87" s="227"/>
      <c r="AJ87" s="228"/>
      <c r="AK87" s="229"/>
      <c r="AL87" s="230"/>
      <c r="AM87" s="22"/>
      <c r="AN87" s="22">
        <v>36</v>
      </c>
      <c r="AO87" s="22"/>
      <c r="AP87" s="22"/>
      <c r="AQ87" s="97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>
        <v>36</v>
      </c>
      <c r="BF87" s="22"/>
      <c r="BG87" s="22"/>
      <c r="BH87" s="22"/>
      <c r="BI87" s="22"/>
      <c r="BJ87" s="22"/>
      <c r="BK87" s="14"/>
      <c r="BL87" s="23"/>
    </row>
    <row r="88" spans="2:64" s="12" customFormat="1" ht="45.75" customHeight="1">
      <c r="B88" s="217" t="s">
        <v>69</v>
      </c>
      <c r="C88" s="218"/>
      <c r="D88" s="218"/>
      <c r="E88" s="218"/>
      <c r="F88" s="219" t="s">
        <v>84</v>
      </c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131"/>
      <c r="AA88" s="131"/>
      <c r="AB88" s="131"/>
      <c r="AC88" s="132"/>
      <c r="AD88" s="87">
        <v>1</v>
      </c>
      <c r="AE88" s="56" t="s">
        <v>209</v>
      </c>
      <c r="AF88" s="96">
        <v>144</v>
      </c>
      <c r="AG88" s="96"/>
      <c r="AH88" s="96"/>
      <c r="AI88" s="216"/>
      <c r="AJ88" s="216"/>
      <c r="AK88" s="204"/>
      <c r="AL88" s="221"/>
      <c r="AM88" s="107">
        <v>128</v>
      </c>
      <c r="AN88" s="22"/>
      <c r="AO88" s="22">
        <v>10</v>
      </c>
      <c r="AP88" s="22">
        <v>6</v>
      </c>
      <c r="AQ88" s="97"/>
      <c r="AR88" s="22"/>
      <c r="AS88" s="22"/>
      <c r="AT88" s="22">
        <f>SUM(SUM(AT89))</f>
        <v>0</v>
      </c>
      <c r="AU88" s="22">
        <f>SUM(SUM(AU89))</f>
        <v>0</v>
      </c>
      <c r="AV88" s="22">
        <f>SUM(SUM(AV89))</f>
        <v>0</v>
      </c>
      <c r="AW88" s="22"/>
      <c r="AX88" s="22">
        <f aca="true" t="shared" si="11" ref="AX88:BI88">SUM(SUM(AX89))</f>
        <v>0</v>
      </c>
      <c r="AY88" s="22"/>
      <c r="AZ88" s="22">
        <v>128</v>
      </c>
      <c r="BA88" s="22"/>
      <c r="BB88" s="22">
        <v>16</v>
      </c>
      <c r="BC88" s="22">
        <f t="shared" si="11"/>
        <v>0</v>
      </c>
      <c r="BD88" s="22">
        <f t="shared" si="11"/>
        <v>0</v>
      </c>
      <c r="BE88" s="22">
        <f t="shared" si="11"/>
        <v>0</v>
      </c>
      <c r="BF88" s="22"/>
      <c r="BG88" s="22">
        <f t="shared" si="11"/>
        <v>0</v>
      </c>
      <c r="BH88" s="22">
        <f t="shared" si="11"/>
        <v>0</v>
      </c>
      <c r="BI88" s="22">
        <f t="shared" si="11"/>
        <v>0</v>
      </c>
      <c r="BJ88" s="22">
        <f>BJ89</f>
        <v>128</v>
      </c>
      <c r="BK88" s="14"/>
      <c r="BL88" s="23"/>
    </row>
    <row r="89" spans="2:64" s="12" customFormat="1" ht="60.75" customHeight="1">
      <c r="B89" s="222" t="s">
        <v>139</v>
      </c>
      <c r="C89" s="213"/>
      <c r="D89" s="213"/>
      <c r="E89" s="213"/>
      <c r="F89" s="223" t="s">
        <v>169</v>
      </c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88" t="s">
        <v>37</v>
      </c>
      <c r="AE89" s="22"/>
      <c r="AF89" s="96">
        <v>128</v>
      </c>
      <c r="AG89" s="22"/>
      <c r="AH89" s="97"/>
      <c r="AI89" s="216"/>
      <c r="AJ89" s="216"/>
      <c r="AK89" s="204"/>
      <c r="AL89" s="204"/>
      <c r="AM89" s="22">
        <v>128</v>
      </c>
      <c r="AN89" s="22"/>
      <c r="AO89" s="22"/>
      <c r="AP89" s="22"/>
      <c r="AQ89" s="97"/>
      <c r="AR89" s="22"/>
      <c r="AS89" s="22"/>
      <c r="AT89" s="22"/>
      <c r="AU89" s="22"/>
      <c r="AV89" s="22"/>
      <c r="AW89" s="22"/>
      <c r="AX89" s="22"/>
      <c r="AY89" s="22"/>
      <c r="AZ89" s="22">
        <v>128</v>
      </c>
      <c r="BA89" s="22"/>
      <c r="BB89" s="22"/>
      <c r="BC89" s="22"/>
      <c r="BD89" s="72"/>
      <c r="BE89" s="72"/>
      <c r="BF89" s="72"/>
      <c r="BG89" s="72"/>
      <c r="BH89" s="72"/>
      <c r="BI89" s="22"/>
      <c r="BJ89" s="22">
        <v>128</v>
      </c>
      <c r="BK89" s="14"/>
      <c r="BL89" s="23"/>
    </row>
    <row r="90" spans="1:64" s="17" customFormat="1" ht="15">
      <c r="A90" s="8"/>
      <c r="B90" s="205" t="s">
        <v>72</v>
      </c>
      <c r="C90" s="213"/>
      <c r="D90" s="213"/>
      <c r="E90" s="213"/>
      <c r="F90" s="214" t="s">
        <v>5</v>
      </c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"/>
      <c r="AE90" s="21"/>
      <c r="AF90" s="67">
        <v>144</v>
      </c>
      <c r="AG90" s="68"/>
      <c r="AH90" s="22"/>
      <c r="AI90" s="216"/>
      <c r="AJ90" s="216"/>
      <c r="AK90" s="210"/>
      <c r="AL90" s="210"/>
      <c r="AM90" s="102"/>
      <c r="AN90" s="22">
        <v>144</v>
      </c>
      <c r="AO90" s="102"/>
      <c r="AP90" s="102"/>
      <c r="AQ90" s="97"/>
      <c r="AR90" s="102"/>
      <c r="AS90" s="102"/>
      <c r="AT90" s="10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73">
        <v>144</v>
      </c>
      <c r="BF90" s="112"/>
      <c r="BG90" s="112"/>
      <c r="BH90" s="112"/>
      <c r="BI90" s="22"/>
      <c r="BJ90" s="113">
        <v>54</v>
      </c>
      <c r="BK90" s="23"/>
      <c r="BL90" s="23"/>
    </row>
    <row r="91" spans="1:64" s="17" customFormat="1" ht="15">
      <c r="A91" s="8"/>
      <c r="B91" s="201" t="s">
        <v>73</v>
      </c>
      <c r="C91" s="213"/>
      <c r="D91" s="213"/>
      <c r="E91" s="213"/>
      <c r="F91" s="214" t="s">
        <v>74</v>
      </c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"/>
      <c r="AE91" s="21"/>
      <c r="AF91" s="67">
        <v>216</v>
      </c>
      <c r="AG91" s="68"/>
      <c r="AH91" s="22"/>
      <c r="AI91" s="216"/>
      <c r="AJ91" s="216"/>
      <c r="AK91" s="204"/>
      <c r="AL91" s="204"/>
      <c r="AM91" s="22"/>
      <c r="AN91" s="22"/>
      <c r="AO91" s="22"/>
      <c r="AP91" s="102"/>
      <c r="AQ91" s="97"/>
      <c r="AR91" s="102"/>
      <c r="AS91" s="102"/>
      <c r="AT91" s="10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22">
        <v>216</v>
      </c>
      <c r="BJ91" s="113"/>
      <c r="BK91" s="23"/>
      <c r="BL91" s="23"/>
    </row>
    <row r="92" spans="1:64" s="17" customFormat="1" ht="27.75" customHeight="1">
      <c r="A92" s="8"/>
      <c r="B92" s="205"/>
      <c r="C92" s="202"/>
      <c r="D92" s="202"/>
      <c r="E92" s="202"/>
      <c r="F92" s="197" t="s">
        <v>70</v>
      </c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21">
        <v>27</v>
      </c>
      <c r="AE92" s="21" t="s">
        <v>228</v>
      </c>
      <c r="AF92" s="114">
        <f>AF91+AF90+AF48+AF43+AF37</f>
        <v>4464</v>
      </c>
      <c r="AG92" s="114">
        <f>AG48+AG43+AG37</f>
        <v>262</v>
      </c>
      <c r="AH92" s="114">
        <f>AH91+AH90+AH48+AH43+AH37</f>
        <v>2772</v>
      </c>
      <c r="AI92" s="206">
        <f>AI91+AI90+AI48+AI43+AI37</f>
        <v>1671</v>
      </c>
      <c r="AJ92" s="207"/>
      <c r="AK92" s="206">
        <f>AK91+AK90+AK48+AK43+AK37</f>
        <v>70</v>
      </c>
      <c r="AL92" s="207"/>
      <c r="AM92" s="114">
        <f>AM91+AM90+AM48+AM43+AM37</f>
        <v>362</v>
      </c>
      <c r="AN92" s="114">
        <f>AN91+AN90+AN48+AN43+AN37</f>
        <v>594</v>
      </c>
      <c r="AO92" s="114">
        <f>AO91+AO90+AO48+AO43+AO37</f>
        <v>110</v>
      </c>
      <c r="AP92" s="114">
        <f>AP91+AP90+AP48+AP43+AP37</f>
        <v>78</v>
      </c>
      <c r="AQ92" s="97"/>
      <c r="AR92" s="102"/>
      <c r="AS92" s="102"/>
      <c r="AT92" s="73">
        <f>AT48+AT43+AT37</f>
        <v>114</v>
      </c>
      <c r="AU92" s="73">
        <f>AU48+AU43+AU37</f>
        <v>560</v>
      </c>
      <c r="AV92" s="73">
        <f>AV48+AV43+AV37</f>
        <v>754</v>
      </c>
      <c r="AW92" s="73">
        <f aca="true" t="shared" si="12" ref="AW92:BG92">AW48+AW43+AW37</f>
        <v>48</v>
      </c>
      <c r="AX92" s="73">
        <f t="shared" si="12"/>
        <v>78</v>
      </c>
      <c r="AY92" s="73">
        <f t="shared" si="12"/>
        <v>576</v>
      </c>
      <c r="AZ92" s="73">
        <f>AZ48+AZ43+AZ37</f>
        <v>744</v>
      </c>
      <c r="BA92" s="73">
        <f t="shared" si="12"/>
        <v>30</v>
      </c>
      <c r="BB92" s="73">
        <f t="shared" si="12"/>
        <v>48</v>
      </c>
      <c r="BC92" s="73">
        <f t="shared" si="12"/>
        <v>70</v>
      </c>
      <c r="BD92" s="73">
        <f>BD48+BD37</f>
        <v>458</v>
      </c>
      <c r="BE92" s="73">
        <f>BE86+BE84+BE87+BE81</f>
        <v>492</v>
      </c>
      <c r="BF92" s="73">
        <f t="shared" si="12"/>
        <v>40</v>
      </c>
      <c r="BG92" s="73">
        <f t="shared" si="12"/>
        <v>92</v>
      </c>
      <c r="BH92" s="73">
        <v>144</v>
      </c>
      <c r="BI92" s="73">
        <v>216</v>
      </c>
      <c r="BJ92" s="113">
        <f>BJ48+BJ43</f>
        <v>1272</v>
      </c>
      <c r="BK92" s="23"/>
      <c r="BL92" s="23"/>
    </row>
    <row r="93" spans="1:64" s="17" customFormat="1" ht="16.5" customHeight="1">
      <c r="A93" s="8"/>
      <c r="B93" s="205"/>
      <c r="C93" s="202"/>
      <c r="D93" s="202"/>
      <c r="E93" s="202"/>
      <c r="F93" s="197" t="s">
        <v>152</v>
      </c>
      <c r="G93" s="212"/>
      <c r="H93" s="212"/>
      <c r="I93" s="212"/>
      <c r="J93" s="212"/>
      <c r="K93" s="212"/>
      <c r="L93" s="212"/>
      <c r="M93" s="212"/>
      <c r="N93" s="212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21"/>
      <c r="AE93" s="21"/>
      <c r="AF93" s="114"/>
      <c r="AG93" s="114"/>
      <c r="AH93" s="114"/>
      <c r="AI93" s="206"/>
      <c r="AJ93" s="207"/>
      <c r="AK93" s="206"/>
      <c r="AL93" s="207"/>
      <c r="AM93" s="114"/>
      <c r="AN93" s="114"/>
      <c r="AO93" s="114"/>
      <c r="AP93" s="114"/>
      <c r="AQ93" s="97"/>
      <c r="AR93" s="102"/>
      <c r="AS93" s="102"/>
      <c r="AT93" s="73"/>
      <c r="AU93" s="73">
        <f>AU92-AU80</f>
        <v>524</v>
      </c>
      <c r="AV93" s="73">
        <f>AV92-AV80</f>
        <v>648</v>
      </c>
      <c r="AW93" s="73"/>
      <c r="AX93" s="73"/>
      <c r="AY93" s="73">
        <f>AY92-AY88</f>
        <v>576</v>
      </c>
      <c r="AZ93" s="73">
        <f>AZ92-AZ94</f>
        <v>504</v>
      </c>
      <c r="BA93" s="73"/>
      <c r="BB93" s="73"/>
      <c r="BC93" s="73"/>
      <c r="BD93" s="73">
        <v>458</v>
      </c>
      <c r="BE93" s="73">
        <v>42</v>
      </c>
      <c r="BF93" s="73"/>
      <c r="BG93" s="73"/>
      <c r="BH93" s="73"/>
      <c r="BI93" s="73"/>
      <c r="BJ93" s="115"/>
      <c r="BK93" s="23"/>
      <c r="BL93" s="23"/>
    </row>
    <row r="94" spans="1:64" s="17" customFormat="1" ht="16.5" customHeight="1">
      <c r="A94" s="8"/>
      <c r="B94" s="205"/>
      <c r="C94" s="202"/>
      <c r="D94" s="202"/>
      <c r="E94" s="202"/>
      <c r="F94" s="197" t="s">
        <v>153</v>
      </c>
      <c r="G94" s="212"/>
      <c r="H94" s="212"/>
      <c r="I94" s="212"/>
      <c r="J94" s="212"/>
      <c r="K94" s="212"/>
      <c r="L94" s="212"/>
      <c r="M94" s="212"/>
      <c r="N94" s="212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21"/>
      <c r="AE94" s="21"/>
      <c r="AF94" s="114"/>
      <c r="AG94" s="114"/>
      <c r="AH94" s="114"/>
      <c r="AI94" s="206"/>
      <c r="AJ94" s="207"/>
      <c r="AK94" s="206"/>
      <c r="AL94" s="207"/>
      <c r="AM94" s="114"/>
      <c r="AN94" s="114"/>
      <c r="AO94" s="114"/>
      <c r="AP94" s="114"/>
      <c r="AQ94" s="97"/>
      <c r="AR94" s="102"/>
      <c r="AS94" s="102"/>
      <c r="AT94" s="73"/>
      <c r="AU94" s="73">
        <f>AU80+AU81+AU84+AU87+AU89</f>
        <v>36</v>
      </c>
      <c r="AV94" s="73">
        <f>AV80+AV81+AV84+AV87+AV89</f>
        <v>106</v>
      </c>
      <c r="AW94" s="73"/>
      <c r="AX94" s="73"/>
      <c r="AY94" s="73"/>
      <c r="AZ94" s="73">
        <v>240</v>
      </c>
      <c r="BA94" s="73"/>
      <c r="BB94" s="73"/>
      <c r="BC94" s="73"/>
      <c r="BD94" s="73">
        <v>0</v>
      </c>
      <c r="BE94" s="73">
        <f>BE87+BE84+BE81+BE80</f>
        <v>450</v>
      </c>
      <c r="BF94" s="73"/>
      <c r="BG94" s="73"/>
      <c r="BH94" s="73"/>
      <c r="BI94" s="73"/>
      <c r="BJ94" s="113"/>
      <c r="BK94" s="23"/>
      <c r="BL94" s="23"/>
    </row>
    <row r="95" spans="1:64" s="17" customFormat="1" ht="15" customHeight="1">
      <c r="A95" s="8"/>
      <c r="B95" s="205"/>
      <c r="C95" s="202"/>
      <c r="D95" s="202"/>
      <c r="E95" s="202"/>
      <c r="F95" s="197" t="s">
        <v>154</v>
      </c>
      <c r="G95" s="212"/>
      <c r="H95" s="212"/>
      <c r="I95" s="212"/>
      <c r="J95" s="212"/>
      <c r="K95" s="212"/>
      <c r="L95" s="212"/>
      <c r="M95" s="212"/>
      <c r="N95" s="212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21"/>
      <c r="AE95" s="21"/>
      <c r="AF95" s="114"/>
      <c r="AG95" s="114"/>
      <c r="AH95" s="114"/>
      <c r="AI95" s="206"/>
      <c r="AJ95" s="207"/>
      <c r="AK95" s="206"/>
      <c r="AL95" s="207"/>
      <c r="AM95" s="114"/>
      <c r="AN95" s="114"/>
      <c r="AO95" s="114"/>
      <c r="AP95" s="114"/>
      <c r="AQ95" s="97"/>
      <c r="AR95" s="102"/>
      <c r="AS95" s="102"/>
      <c r="AT95" s="73"/>
      <c r="AU95" s="73">
        <v>52</v>
      </c>
      <c r="AV95" s="73">
        <v>62</v>
      </c>
      <c r="AW95" s="73"/>
      <c r="AX95" s="73"/>
      <c r="AY95" s="73">
        <v>44</v>
      </c>
      <c r="AZ95" s="73">
        <v>34</v>
      </c>
      <c r="BA95" s="73"/>
      <c r="BB95" s="73"/>
      <c r="BC95" s="73"/>
      <c r="BD95" s="73">
        <v>70</v>
      </c>
      <c r="BE95" s="73"/>
      <c r="BF95" s="73"/>
      <c r="BG95" s="73"/>
      <c r="BH95" s="73"/>
      <c r="BI95" s="73"/>
      <c r="BJ95" s="113"/>
      <c r="BK95" s="23"/>
      <c r="BL95" s="23"/>
    </row>
    <row r="96" spans="1:64" s="17" customFormat="1" ht="15.75" customHeight="1">
      <c r="A96" s="8"/>
      <c r="B96" s="205"/>
      <c r="C96" s="202"/>
      <c r="D96" s="202"/>
      <c r="E96" s="202"/>
      <c r="F96" s="197" t="s">
        <v>155</v>
      </c>
      <c r="G96" s="212"/>
      <c r="H96" s="212"/>
      <c r="I96" s="212"/>
      <c r="J96" s="212"/>
      <c r="K96" s="212"/>
      <c r="L96" s="212"/>
      <c r="M96" s="212"/>
      <c r="N96" s="212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21"/>
      <c r="AE96" s="21"/>
      <c r="AF96" s="114"/>
      <c r="AG96" s="114"/>
      <c r="AH96" s="114"/>
      <c r="AI96" s="206"/>
      <c r="AJ96" s="207"/>
      <c r="AK96" s="206"/>
      <c r="AL96" s="207"/>
      <c r="AM96" s="114"/>
      <c r="AN96" s="114"/>
      <c r="AO96" s="114"/>
      <c r="AP96" s="114"/>
      <c r="AQ96" s="97"/>
      <c r="AR96" s="102"/>
      <c r="AS96" s="102"/>
      <c r="AT96" s="73"/>
      <c r="AU96" s="73">
        <v>0</v>
      </c>
      <c r="AV96" s="73">
        <v>0</v>
      </c>
      <c r="AW96" s="73"/>
      <c r="AX96" s="73"/>
      <c r="AY96" s="73"/>
      <c r="AZ96" s="73">
        <v>30</v>
      </c>
      <c r="BA96" s="73"/>
      <c r="BB96" s="73"/>
      <c r="BC96" s="73"/>
      <c r="BD96" s="73">
        <v>40</v>
      </c>
      <c r="BE96" s="73">
        <v>0</v>
      </c>
      <c r="BF96" s="73"/>
      <c r="BG96" s="73"/>
      <c r="BH96" s="73"/>
      <c r="BI96" s="73"/>
      <c r="BJ96" s="113"/>
      <c r="BK96" s="23"/>
      <c r="BL96" s="23"/>
    </row>
    <row r="97" spans="1:64" s="17" customFormat="1" ht="17.25" customHeight="1">
      <c r="A97" s="8"/>
      <c r="B97" s="205"/>
      <c r="C97" s="202"/>
      <c r="D97" s="202"/>
      <c r="E97" s="202"/>
      <c r="F97" s="197" t="s">
        <v>157</v>
      </c>
      <c r="G97" s="212"/>
      <c r="H97" s="212"/>
      <c r="I97" s="212"/>
      <c r="J97" s="212"/>
      <c r="K97" s="212"/>
      <c r="L97" s="212"/>
      <c r="M97" s="212"/>
      <c r="N97" s="212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21"/>
      <c r="AE97" s="21"/>
      <c r="AF97" s="114"/>
      <c r="AG97" s="114"/>
      <c r="AH97" s="114"/>
      <c r="AI97" s="206"/>
      <c r="AJ97" s="207"/>
      <c r="AK97" s="206"/>
      <c r="AL97" s="207"/>
      <c r="AM97" s="114"/>
      <c r="AN97" s="114"/>
      <c r="AO97" s="114"/>
      <c r="AP97" s="114"/>
      <c r="AQ97" s="97"/>
      <c r="AR97" s="102"/>
      <c r="AS97" s="102"/>
      <c r="AT97" s="73"/>
      <c r="AU97" s="73">
        <v>0</v>
      </c>
      <c r="AV97" s="73">
        <v>48</v>
      </c>
      <c r="AW97" s="73"/>
      <c r="AX97" s="73"/>
      <c r="AY97" s="73"/>
      <c r="AZ97" s="73">
        <v>48</v>
      </c>
      <c r="BA97" s="73"/>
      <c r="BB97" s="73"/>
      <c r="BC97" s="73"/>
      <c r="BD97" s="73">
        <v>44</v>
      </c>
      <c r="BE97" s="73">
        <v>48</v>
      </c>
      <c r="BF97" s="73"/>
      <c r="BG97" s="73"/>
      <c r="BH97" s="73"/>
      <c r="BI97" s="73"/>
      <c r="BJ97" s="113"/>
      <c r="BK97" s="23"/>
      <c r="BL97" s="23"/>
    </row>
    <row r="98" spans="1:64" s="17" customFormat="1" ht="23.25" customHeight="1">
      <c r="A98" s="8"/>
      <c r="B98" s="205"/>
      <c r="C98" s="202"/>
      <c r="D98" s="202"/>
      <c r="E98" s="202"/>
      <c r="F98" s="197" t="s">
        <v>168</v>
      </c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211"/>
      <c r="AD98" s="21"/>
      <c r="AE98" s="21"/>
      <c r="AF98" s="114"/>
      <c r="AG98" s="114"/>
      <c r="AH98" s="114"/>
      <c r="AI98" s="206"/>
      <c r="AJ98" s="207"/>
      <c r="AK98" s="206"/>
      <c r="AL98" s="207"/>
      <c r="AM98" s="114"/>
      <c r="AN98" s="114"/>
      <c r="AO98" s="114"/>
      <c r="AP98" s="114"/>
      <c r="AQ98" s="97"/>
      <c r="AR98" s="102"/>
      <c r="AS98" s="102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>
        <v>216</v>
      </c>
      <c r="BF98" s="73"/>
      <c r="BG98" s="73"/>
      <c r="BH98" s="73"/>
      <c r="BI98" s="73"/>
      <c r="BJ98" s="113"/>
      <c r="BK98" s="23"/>
      <c r="BL98" s="23"/>
    </row>
    <row r="99" spans="1:64" s="17" customFormat="1" ht="14.25" customHeight="1">
      <c r="A99" s="8"/>
      <c r="B99" s="205"/>
      <c r="C99" s="202"/>
      <c r="D99" s="202"/>
      <c r="E99" s="202"/>
      <c r="F99" s="208" t="s">
        <v>5</v>
      </c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1"/>
      <c r="AE99" s="21"/>
      <c r="AF99" s="114"/>
      <c r="AG99" s="114"/>
      <c r="AH99" s="114"/>
      <c r="AI99" s="206"/>
      <c r="AJ99" s="207"/>
      <c r="AK99" s="206"/>
      <c r="AL99" s="207"/>
      <c r="AM99" s="114"/>
      <c r="AN99" s="114"/>
      <c r="AO99" s="114"/>
      <c r="AP99" s="114"/>
      <c r="AQ99" s="97"/>
      <c r="AR99" s="102"/>
      <c r="AS99" s="102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>
        <v>144</v>
      </c>
      <c r="BF99" s="73"/>
      <c r="BG99" s="73"/>
      <c r="BH99" s="73"/>
      <c r="BI99" s="73"/>
      <c r="BJ99" s="113"/>
      <c r="BK99" s="23"/>
      <c r="BL99" s="23"/>
    </row>
    <row r="100" spans="1:64" s="17" customFormat="1" ht="23.25" customHeight="1">
      <c r="A100" s="8"/>
      <c r="B100" s="205"/>
      <c r="C100" s="202"/>
      <c r="D100" s="202"/>
      <c r="E100" s="202"/>
      <c r="F100" s="197" t="s">
        <v>156</v>
      </c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21"/>
      <c r="AE100" s="21"/>
      <c r="AF100" s="114"/>
      <c r="AG100" s="114"/>
      <c r="AH100" s="114"/>
      <c r="AI100" s="206"/>
      <c r="AJ100" s="207"/>
      <c r="AK100" s="206"/>
      <c r="AL100" s="207"/>
      <c r="AM100" s="114"/>
      <c r="AN100" s="114"/>
      <c r="AO100" s="114"/>
      <c r="AP100" s="114"/>
      <c r="AQ100" s="97"/>
      <c r="AR100" s="102"/>
      <c r="AS100" s="102"/>
      <c r="AT100" s="73"/>
      <c r="AU100" s="116">
        <f>AU93+AU94+AU95+AU96+AU97</f>
        <v>612</v>
      </c>
      <c r="AV100" s="116">
        <f>SUM(AV93:AV97)</f>
        <v>864</v>
      </c>
      <c r="AW100" s="116">
        <f>SUM(AW93:AW97)</f>
        <v>0</v>
      </c>
      <c r="AX100" s="116">
        <f>SUM(AX93:AX97)</f>
        <v>0</v>
      </c>
      <c r="AY100" s="116">
        <f>SUM(AY93:AY97)</f>
        <v>620</v>
      </c>
      <c r="AZ100" s="116">
        <f>SUM(AZ93:AZ97)</f>
        <v>856</v>
      </c>
      <c r="BA100" s="157"/>
      <c r="BB100" s="157"/>
      <c r="BC100" s="73"/>
      <c r="BD100" s="73">
        <f>SUM(BD93:BD97)</f>
        <v>612</v>
      </c>
      <c r="BE100" s="73">
        <f>SUM(BE93:BE99)</f>
        <v>900</v>
      </c>
      <c r="BF100" s="73"/>
      <c r="BG100" s="73"/>
      <c r="BH100" s="73"/>
      <c r="BI100" s="73"/>
      <c r="BJ100" s="113"/>
      <c r="BK100" s="23"/>
      <c r="BL100" s="23"/>
    </row>
    <row r="101" spans="1:64" s="17" customFormat="1" ht="15">
      <c r="A101" s="8"/>
      <c r="B101" s="205"/>
      <c r="C101" s="202"/>
      <c r="D101" s="202"/>
      <c r="E101" s="202"/>
      <c r="F101" s="208" t="s">
        <v>71</v>
      </c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1"/>
      <c r="AE101" s="21"/>
      <c r="AF101" s="69"/>
      <c r="AG101" s="68"/>
      <c r="AH101" s="102"/>
      <c r="AI101" s="204"/>
      <c r="AJ101" s="207"/>
      <c r="AK101" s="210"/>
      <c r="AL101" s="207"/>
      <c r="AM101" s="157"/>
      <c r="AN101" s="102"/>
      <c r="AO101" s="102"/>
      <c r="AP101" s="102"/>
      <c r="AQ101" s="102"/>
      <c r="AR101" s="102"/>
      <c r="AS101" s="102"/>
      <c r="AT101" s="73"/>
      <c r="AU101" s="117">
        <f>AU100/17</f>
        <v>36</v>
      </c>
      <c r="AV101" s="73">
        <f>AV100/24</f>
        <v>36</v>
      </c>
      <c r="AW101" s="107"/>
      <c r="AX101" s="73"/>
      <c r="AY101" s="107">
        <f>AY100/17</f>
        <v>36.470588235294116</v>
      </c>
      <c r="AZ101" s="73">
        <f>AZ100/24</f>
        <v>35.666666666666664</v>
      </c>
      <c r="BA101" s="107"/>
      <c r="BB101" s="107"/>
      <c r="BC101" s="73"/>
      <c r="BD101" s="73">
        <f>BD100/17</f>
        <v>36</v>
      </c>
      <c r="BE101" s="73">
        <f>BE100/25</f>
        <v>36</v>
      </c>
      <c r="BF101" s="73"/>
      <c r="BG101" s="73"/>
      <c r="BH101" s="73"/>
      <c r="BI101" s="22"/>
      <c r="BJ101" s="99"/>
      <c r="BK101" s="23"/>
      <c r="BL101" s="23"/>
    </row>
    <row r="102" spans="1:64" s="17" customFormat="1" ht="24" customHeight="1">
      <c r="A102" s="8"/>
      <c r="B102" s="194"/>
      <c r="C102" s="195"/>
      <c r="D102" s="195"/>
      <c r="E102" s="196"/>
      <c r="F102" s="197" t="s">
        <v>160</v>
      </c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50" t="s">
        <v>226</v>
      </c>
      <c r="AE102" s="21" t="s">
        <v>210</v>
      </c>
      <c r="AF102" s="69">
        <f>AF91+AF90+AF48++AF43++AF37++AF16</f>
        <v>5940</v>
      </c>
      <c r="AG102" s="114">
        <f>AG92+AG16</f>
        <v>262</v>
      </c>
      <c r="AH102" s="114">
        <f>AH92+AH16</f>
        <v>4176</v>
      </c>
      <c r="AI102" s="199">
        <f>AI92+AI16</f>
        <v>2538</v>
      </c>
      <c r="AJ102" s="200"/>
      <c r="AK102" s="199">
        <f>AK92+AK16</f>
        <v>70</v>
      </c>
      <c r="AL102" s="200"/>
      <c r="AM102" s="118">
        <f>AM92+AM16</f>
        <v>362</v>
      </c>
      <c r="AN102" s="118">
        <f>AN92+AN16</f>
        <v>594</v>
      </c>
      <c r="AO102" s="118">
        <f>AO92+AO16</f>
        <v>164</v>
      </c>
      <c r="AP102" s="118">
        <f>AP92+AP16</f>
        <v>96</v>
      </c>
      <c r="AQ102" s="22">
        <f>AQ36</f>
        <v>612</v>
      </c>
      <c r="AR102" s="22">
        <f>AR36</f>
        <v>792</v>
      </c>
      <c r="AS102" s="22">
        <f>AS16</f>
        <v>72</v>
      </c>
      <c r="AT102" s="73"/>
      <c r="AU102" s="117">
        <f>AU93+AU94+AU95+AU96+AU97</f>
        <v>612</v>
      </c>
      <c r="AV102" s="73">
        <v>864</v>
      </c>
      <c r="AW102" s="107"/>
      <c r="AX102" s="73"/>
      <c r="AY102" s="107">
        <v>612</v>
      </c>
      <c r="AZ102" s="73">
        <v>864</v>
      </c>
      <c r="BA102" s="107"/>
      <c r="BB102" s="107"/>
      <c r="BC102" s="73"/>
      <c r="BD102" s="73">
        <f>BD100</f>
        <v>612</v>
      </c>
      <c r="BE102" s="73">
        <f>BE100</f>
        <v>900</v>
      </c>
      <c r="BF102" s="73"/>
      <c r="BG102" s="73"/>
      <c r="BH102" s="73"/>
      <c r="BI102" s="22"/>
      <c r="BJ102" s="99"/>
      <c r="BK102" s="23"/>
      <c r="BL102" s="23"/>
    </row>
    <row r="103" spans="1:64" s="12" customFormat="1" ht="13.5" customHeight="1">
      <c r="A103" s="3"/>
      <c r="B103" s="201"/>
      <c r="C103" s="202"/>
      <c r="D103" s="202"/>
      <c r="E103" s="202"/>
      <c r="F103" s="203" t="s">
        <v>71</v>
      </c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F103" s="69"/>
      <c r="AG103" s="68"/>
      <c r="AH103" s="104"/>
      <c r="AI103" s="204"/>
      <c r="AJ103" s="204"/>
      <c r="AK103" s="204"/>
      <c r="AL103" s="204"/>
      <c r="AM103" s="22"/>
      <c r="AN103" s="22"/>
      <c r="AO103" s="22"/>
      <c r="AP103" s="22"/>
      <c r="AQ103" s="22">
        <f>AQ102/17</f>
        <v>36</v>
      </c>
      <c r="AR103" s="22">
        <f>AR102/22</f>
        <v>36</v>
      </c>
      <c r="AS103" s="22">
        <f>AS102/2</f>
        <v>36</v>
      </c>
      <c r="AT103" s="22"/>
      <c r="AU103" s="73">
        <f>AU102/17</f>
        <v>36</v>
      </c>
      <c r="AV103" s="22">
        <v>36</v>
      </c>
      <c r="AW103" s="72"/>
      <c r="AX103" s="72"/>
      <c r="AY103" s="72">
        <v>36</v>
      </c>
      <c r="AZ103" s="22">
        <v>36</v>
      </c>
      <c r="BA103" s="22"/>
      <c r="BB103" s="22"/>
      <c r="BC103" s="22"/>
      <c r="BD103" s="72">
        <v>36</v>
      </c>
      <c r="BE103" s="72">
        <f>BE102/25</f>
        <v>36</v>
      </c>
      <c r="BF103" s="72"/>
      <c r="BG103" s="72"/>
      <c r="BH103" s="72"/>
      <c r="BI103" s="22"/>
      <c r="BJ103" s="113"/>
      <c r="BK103" s="14"/>
      <c r="BL103" s="14"/>
    </row>
    <row r="104" spans="1:65" s="12" customFormat="1" ht="13.5" customHeight="1">
      <c r="A104" s="3"/>
      <c r="B104" s="172"/>
      <c r="C104" s="173"/>
      <c r="D104" s="173"/>
      <c r="E104" s="174"/>
      <c r="F104" s="182" t="s">
        <v>227</v>
      </c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19"/>
      <c r="AG104" s="120"/>
      <c r="AH104" s="188" t="s">
        <v>75</v>
      </c>
      <c r="AI104" s="188"/>
      <c r="AJ104" s="188"/>
      <c r="AK104" s="188"/>
      <c r="AL104" s="188"/>
      <c r="AM104" s="188"/>
      <c r="AN104" s="188"/>
      <c r="AO104" s="188"/>
      <c r="AP104" s="189"/>
      <c r="AQ104" s="121">
        <v>612</v>
      </c>
      <c r="AR104" s="122">
        <f>AR16</f>
        <v>792</v>
      </c>
      <c r="AS104" s="122"/>
      <c r="AT104" s="122"/>
      <c r="AU104" s="122">
        <v>10</v>
      </c>
      <c r="AV104" s="122">
        <v>11</v>
      </c>
      <c r="AW104" s="122"/>
      <c r="AX104" s="122"/>
      <c r="AY104" s="122">
        <v>8</v>
      </c>
      <c r="AZ104" s="122">
        <v>9</v>
      </c>
      <c r="BA104" s="122"/>
      <c r="BB104" s="122"/>
      <c r="BC104" s="122"/>
      <c r="BD104" s="122">
        <v>9</v>
      </c>
      <c r="BE104" s="123"/>
      <c r="BF104" s="123"/>
      <c r="BG104" s="123"/>
      <c r="BH104" s="123"/>
      <c r="BI104" s="123"/>
      <c r="BJ104" s="124"/>
      <c r="BK104" s="14"/>
      <c r="BL104" s="14"/>
      <c r="BM104" s="93"/>
    </row>
    <row r="105" spans="1:64" s="12" customFormat="1" ht="12.75">
      <c r="A105" s="3"/>
      <c r="B105" s="172"/>
      <c r="C105" s="173"/>
      <c r="D105" s="173"/>
      <c r="E105" s="174"/>
      <c r="F105" s="184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19"/>
      <c r="AG105" s="120"/>
      <c r="AH105" s="175" t="s">
        <v>76</v>
      </c>
      <c r="AI105" s="175"/>
      <c r="AJ105" s="175"/>
      <c r="AK105" s="175"/>
      <c r="AL105" s="175"/>
      <c r="AM105" s="175"/>
      <c r="AN105" s="175"/>
      <c r="AO105" s="175"/>
      <c r="AP105" s="177"/>
      <c r="AQ105" s="125">
        <v>0</v>
      </c>
      <c r="AR105" s="22">
        <v>0</v>
      </c>
      <c r="AS105" s="22"/>
      <c r="AT105" s="22"/>
      <c r="AU105" s="22">
        <v>36</v>
      </c>
      <c r="AV105" s="22">
        <v>200</v>
      </c>
      <c r="AW105" s="22"/>
      <c r="AX105" s="22"/>
      <c r="AY105" s="22">
        <v>36</v>
      </c>
      <c r="AZ105" s="22">
        <v>90</v>
      </c>
      <c r="BA105" s="22"/>
      <c r="BB105" s="22"/>
      <c r="BC105" s="22"/>
      <c r="BD105" s="22"/>
      <c r="BE105" s="103"/>
      <c r="BF105" s="103"/>
      <c r="BG105" s="103"/>
      <c r="BH105" s="103"/>
      <c r="BI105" s="103"/>
      <c r="BJ105" s="78"/>
      <c r="BK105" s="14"/>
      <c r="BL105" s="14"/>
    </row>
    <row r="106" spans="1:64" s="12" customFormat="1" ht="11.25" customHeight="1">
      <c r="A106" s="3"/>
      <c r="B106" s="172"/>
      <c r="C106" s="173"/>
      <c r="D106" s="173"/>
      <c r="E106" s="174"/>
      <c r="F106" s="184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19"/>
      <c r="AG106" s="120"/>
      <c r="AH106" s="190" t="s">
        <v>166</v>
      </c>
      <c r="AI106" s="190"/>
      <c r="AJ106" s="190"/>
      <c r="AK106" s="190"/>
      <c r="AL106" s="190"/>
      <c r="AM106" s="190"/>
      <c r="AN106" s="190"/>
      <c r="AO106" s="190"/>
      <c r="AP106" s="177"/>
      <c r="AQ106" s="56">
        <v>0</v>
      </c>
      <c r="AR106" s="22">
        <v>0</v>
      </c>
      <c r="AS106" s="22"/>
      <c r="AT106" s="22"/>
      <c r="AU106" s="22">
        <v>0</v>
      </c>
      <c r="AV106" s="22">
        <v>0</v>
      </c>
      <c r="AW106" s="22"/>
      <c r="AX106" s="22"/>
      <c r="AY106" s="22">
        <v>0</v>
      </c>
      <c r="AZ106" s="22">
        <v>0</v>
      </c>
      <c r="BA106" s="22"/>
      <c r="BB106" s="22"/>
      <c r="BC106" s="22"/>
      <c r="BD106" s="22"/>
      <c r="BE106" s="103">
        <v>450</v>
      </c>
      <c r="BF106" s="103"/>
      <c r="BG106" s="103"/>
      <c r="BH106" s="103"/>
      <c r="BI106" s="103"/>
      <c r="BJ106" s="78"/>
      <c r="BK106" s="14"/>
      <c r="BL106" s="14"/>
    </row>
    <row r="107" spans="1:64" s="12" customFormat="1" ht="13.5" customHeight="1">
      <c r="A107" s="3"/>
      <c r="B107" s="172"/>
      <c r="C107" s="173"/>
      <c r="D107" s="173"/>
      <c r="E107" s="174"/>
      <c r="F107" s="184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19"/>
      <c r="AG107" s="120"/>
      <c r="AH107" s="191" t="s">
        <v>167</v>
      </c>
      <c r="AI107" s="192"/>
      <c r="AJ107" s="192"/>
      <c r="AK107" s="192"/>
      <c r="AL107" s="192"/>
      <c r="AM107" s="192"/>
      <c r="AN107" s="192"/>
      <c r="AO107" s="192"/>
      <c r="AP107" s="193"/>
      <c r="AQ107" s="56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103">
        <v>144</v>
      </c>
      <c r="BF107" s="103"/>
      <c r="BG107" s="103"/>
      <c r="BH107" s="103"/>
      <c r="BI107" s="103"/>
      <c r="BJ107" s="78"/>
      <c r="BK107" s="14"/>
      <c r="BL107" s="14"/>
    </row>
    <row r="108" spans="1:64" s="12" customFormat="1" ht="12" customHeight="1">
      <c r="A108" s="3"/>
      <c r="B108" s="172"/>
      <c r="C108" s="173"/>
      <c r="D108" s="173"/>
      <c r="E108" s="174"/>
      <c r="F108" s="184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19"/>
      <c r="AG108" s="120"/>
      <c r="AH108" s="175" t="s">
        <v>77</v>
      </c>
      <c r="AI108" s="175"/>
      <c r="AJ108" s="175"/>
      <c r="AK108" s="175"/>
      <c r="AL108" s="175"/>
      <c r="AM108" s="175"/>
      <c r="AN108" s="175"/>
      <c r="AO108" s="175"/>
      <c r="AP108" s="177"/>
      <c r="AQ108" s="125">
        <v>0</v>
      </c>
      <c r="AR108" s="22">
        <v>18</v>
      </c>
      <c r="AS108" s="22"/>
      <c r="AT108" s="22"/>
      <c r="AU108" s="22">
        <v>6</v>
      </c>
      <c r="AV108" s="22">
        <v>12</v>
      </c>
      <c r="AW108" s="22"/>
      <c r="AX108" s="22"/>
      <c r="AY108" s="22">
        <v>6</v>
      </c>
      <c r="AZ108" s="22">
        <v>12</v>
      </c>
      <c r="BA108" s="22"/>
      <c r="BB108" s="22"/>
      <c r="BC108" s="22"/>
      <c r="BD108" s="22">
        <v>0</v>
      </c>
      <c r="BE108" s="103">
        <v>42</v>
      </c>
      <c r="BF108" s="103"/>
      <c r="BG108" s="103"/>
      <c r="BH108" s="103"/>
      <c r="BI108" s="103"/>
      <c r="BJ108" s="78"/>
      <c r="BK108" s="14"/>
      <c r="BL108" s="14"/>
    </row>
    <row r="109" spans="1:64" s="12" customFormat="1" ht="12" customHeight="1">
      <c r="A109" s="3"/>
      <c r="B109" s="172"/>
      <c r="C109" s="173"/>
      <c r="D109" s="173"/>
      <c r="E109" s="174"/>
      <c r="F109" s="184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19"/>
      <c r="AG109" s="120"/>
      <c r="AH109" s="94" t="s">
        <v>164</v>
      </c>
      <c r="AI109" s="94"/>
      <c r="AJ109" s="94"/>
      <c r="AK109" s="94"/>
      <c r="AL109" s="94"/>
      <c r="AM109" s="94"/>
      <c r="AN109" s="94"/>
      <c r="AO109" s="94"/>
      <c r="AP109" s="160"/>
      <c r="AQ109" s="125">
        <v>2</v>
      </c>
      <c r="AR109" s="22">
        <v>54</v>
      </c>
      <c r="AS109" s="22"/>
      <c r="AT109" s="22"/>
      <c r="AU109" s="22">
        <v>10</v>
      </c>
      <c r="AV109" s="22">
        <v>20</v>
      </c>
      <c r="AW109" s="22"/>
      <c r="AX109" s="22"/>
      <c r="AY109" s="22">
        <v>10</v>
      </c>
      <c r="AZ109" s="22">
        <v>20</v>
      </c>
      <c r="BA109" s="22"/>
      <c r="BB109" s="22"/>
      <c r="BC109" s="22"/>
      <c r="BD109" s="22">
        <v>0</v>
      </c>
      <c r="BE109" s="103">
        <v>34</v>
      </c>
      <c r="BF109" s="103"/>
      <c r="BG109" s="103"/>
      <c r="BH109" s="103"/>
      <c r="BI109" s="103"/>
      <c r="BJ109" s="78"/>
      <c r="BK109" s="14"/>
      <c r="BL109" s="14"/>
    </row>
    <row r="110" spans="1:64" s="12" customFormat="1" ht="13.5" customHeight="1">
      <c r="A110" s="3"/>
      <c r="B110" s="172"/>
      <c r="C110" s="173"/>
      <c r="D110" s="173"/>
      <c r="E110" s="174"/>
      <c r="F110" s="184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19"/>
      <c r="AG110" s="120"/>
      <c r="AH110" s="175" t="s">
        <v>145</v>
      </c>
      <c r="AI110" s="175"/>
      <c r="AJ110" s="175"/>
      <c r="AK110" s="175"/>
      <c r="AL110" s="175"/>
      <c r="AM110" s="175"/>
      <c r="AN110" s="175"/>
      <c r="AO110" s="175"/>
      <c r="AP110" s="177"/>
      <c r="AQ110" s="125">
        <v>0</v>
      </c>
      <c r="AR110" s="22">
        <v>0</v>
      </c>
      <c r="AS110" s="22"/>
      <c r="AT110" s="22"/>
      <c r="AU110" s="22">
        <v>29</v>
      </c>
      <c r="AV110" s="22">
        <v>73</v>
      </c>
      <c r="AW110" s="22"/>
      <c r="AX110" s="22"/>
      <c r="AY110" s="22">
        <v>30</v>
      </c>
      <c r="AZ110" s="22">
        <v>30</v>
      </c>
      <c r="BA110" s="22"/>
      <c r="BB110" s="22"/>
      <c r="BC110" s="22"/>
      <c r="BD110" s="22">
        <v>0</v>
      </c>
      <c r="BE110" s="103">
        <v>68</v>
      </c>
      <c r="BF110" s="103"/>
      <c r="BG110" s="103"/>
      <c r="BH110" s="103"/>
      <c r="BI110" s="103"/>
      <c r="BJ110" s="78"/>
      <c r="BK110" s="14"/>
      <c r="BL110" s="14"/>
    </row>
    <row r="111" spans="1:64" s="12" customFormat="1" ht="15" customHeight="1">
      <c r="A111" s="3"/>
      <c r="B111" s="172"/>
      <c r="C111" s="173"/>
      <c r="D111" s="173"/>
      <c r="E111" s="174"/>
      <c r="F111" s="184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19"/>
      <c r="AG111" s="120"/>
      <c r="AH111" s="175" t="s">
        <v>10</v>
      </c>
      <c r="AI111" s="175"/>
      <c r="AJ111" s="175"/>
      <c r="AK111" s="175"/>
      <c r="AL111" s="175"/>
      <c r="AM111" s="175"/>
      <c r="AN111" s="175"/>
      <c r="AO111" s="175"/>
      <c r="AP111" s="177"/>
      <c r="AQ111" s="125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103"/>
      <c r="BF111" s="103"/>
      <c r="BG111" s="103"/>
      <c r="BH111" s="103"/>
      <c r="BI111" s="103"/>
      <c r="BJ111" s="78"/>
      <c r="BK111" s="14"/>
      <c r="BL111" s="14"/>
    </row>
    <row r="112" spans="1:64" s="12" customFormat="1" ht="15" customHeight="1">
      <c r="A112" s="3"/>
      <c r="B112" s="172"/>
      <c r="C112" s="173"/>
      <c r="D112" s="173"/>
      <c r="E112" s="174"/>
      <c r="F112" s="184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19"/>
      <c r="AG112" s="120"/>
      <c r="AH112" s="175" t="s">
        <v>165</v>
      </c>
      <c r="AI112" s="176"/>
      <c r="AJ112" s="176"/>
      <c r="AK112" s="176"/>
      <c r="AL112" s="176"/>
      <c r="AM112" s="176"/>
      <c r="AN112" s="176"/>
      <c r="AO112" s="176"/>
      <c r="AP112" s="177"/>
      <c r="AQ112" s="125">
        <v>0</v>
      </c>
      <c r="AR112" s="22">
        <v>3</v>
      </c>
      <c r="AS112" s="22"/>
      <c r="AT112" s="22"/>
      <c r="AU112" s="22">
        <v>0</v>
      </c>
      <c r="AV112" s="22">
        <v>3</v>
      </c>
      <c r="AW112" s="22"/>
      <c r="AX112" s="22"/>
      <c r="AY112" s="22">
        <v>1</v>
      </c>
      <c r="AZ112" s="22">
        <v>2</v>
      </c>
      <c r="BA112" s="22"/>
      <c r="BB112" s="22"/>
      <c r="BC112" s="22"/>
      <c r="BD112" s="22">
        <v>3</v>
      </c>
      <c r="BE112" s="103">
        <v>4</v>
      </c>
      <c r="BF112" s="103"/>
      <c r="BG112" s="103"/>
      <c r="BH112" s="103"/>
      <c r="BI112" s="103"/>
      <c r="BJ112" s="78"/>
      <c r="BK112" s="14"/>
      <c r="BL112" s="14"/>
    </row>
    <row r="113" spans="1:64" s="12" customFormat="1" ht="18" customHeight="1">
      <c r="A113" s="3"/>
      <c r="B113" s="178"/>
      <c r="C113" s="179"/>
      <c r="D113" s="179"/>
      <c r="E113" s="180"/>
      <c r="F113" s="186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59"/>
      <c r="AG113" s="126"/>
      <c r="AH113" s="175" t="s">
        <v>225</v>
      </c>
      <c r="AI113" s="176"/>
      <c r="AJ113" s="176"/>
      <c r="AK113" s="176"/>
      <c r="AL113" s="176"/>
      <c r="AM113" s="176"/>
      <c r="AN113" s="176"/>
      <c r="AO113" s="176"/>
      <c r="AP113" s="177"/>
      <c r="AQ113" s="82">
        <v>1</v>
      </c>
      <c r="AR113" s="82">
        <v>8</v>
      </c>
      <c r="AS113" s="82"/>
      <c r="AT113" s="82"/>
      <c r="AU113" s="82">
        <v>3</v>
      </c>
      <c r="AV113" s="82">
        <v>7</v>
      </c>
      <c r="AW113" s="82"/>
      <c r="AX113" s="82"/>
      <c r="AY113" s="82">
        <v>4</v>
      </c>
      <c r="AZ113" s="82">
        <v>6</v>
      </c>
      <c r="BA113" s="82"/>
      <c r="BB113" s="82"/>
      <c r="BC113" s="82"/>
      <c r="BD113" s="82">
        <v>4</v>
      </c>
      <c r="BE113" s="82">
        <v>3</v>
      </c>
      <c r="BF113" s="127"/>
      <c r="BG113" s="127"/>
      <c r="BH113" s="127"/>
      <c r="BI113" s="128"/>
      <c r="BJ113" s="78"/>
      <c r="BL113" s="14"/>
    </row>
    <row r="114" spans="1:62" s="12" customFormat="1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K114" s="3"/>
      <c r="AL114" s="3"/>
      <c r="AM114" s="3"/>
      <c r="AN114" s="3"/>
      <c r="AO114" s="3"/>
      <c r="AP114" s="3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3"/>
      <c r="BE114" s="3"/>
      <c r="BF114" s="3"/>
      <c r="BG114" s="3"/>
      <c r="BH114" s="3"/>
      <c r="BI114" s="3"/>
      <c r="BJ114" s="3"/>
    </row>
    <row r="115" spans="1:62" s="12" customFormat="1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K115" s="3"/>
      <c r="AL115" s="3"/>
      <c r="AM115" s="3"/>
      <c r="AN115" s="3"/>
      <c r="AO115" s="3"/>
      <c r="AP115" s="3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3"/>
      <c r="BE115" s="3"/>
      <c r="BF115" s="3"/>
      <c r="BG115" s="3"/>
      <c r="BH115" s="3"/>
      <c r="BI115" s="3"/>
      <c r="BJ115" s="3"/>
    </row>
    <row r="116" spans="1:62" s="12" customFormat="1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K116" s="3"/>
      <c r="AL116" s="3"/>
      <c r="AM116" s="3"/>
      <c r="AN116" s="3"/>
      <c r="AO116" s="3"/>
      <c r="AP116" s="3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3"/>
      <c r="BE116" s="3"/>
      <c r="BF116" s="3"/>
      <c r="BG116" s="3"/>
      <c r="BH116" s="3"/>
      <c r="BI116" s="3"/>
      <c r="BJ116" s="3"/>
    </row>
    <row r="117" spans="1:62" s="12" customFormat="1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K117" s="3"/>
      <c r="AL117" s="3"/>
      <c r="AM117" s="3"/>
      <c r="AN117" s="3"/>
      <c r="AO117" s="3"/>
      <c r="AP117" s="3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3"/>
      <c r="BE117" s="3"/>
      <c r="BF117" s="3"/>
      <c r="BG117" s="3"/>
      <c r="BH117" s="3"/>
      <c r="BI117" s="3"/>
      <c r="BJ117" s="3"/>
    </row>
    <row r="118" spans="1:62" s="12" customFormat="1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K118" s="3"/>
      <c r="AL118" s="3"/>
      <c r="AM118" s="3"/>
      <c r="AN118" s="3"/>
      <c r="AO118" s="3"/>
      <c r="AP118" s="3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3"/>
      <c r="BE118" s="3"/>
      <c r="BF118" s="3"/>
      <c r="BG118" s="3"/>
      <c r="BH118" s="3"/>
      <c r="BI118" s="3"/>
      <c r="BJ118" s="3"/>
    </row>
    <row r="119" spans="1:62" s="12" customFormat="1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K119" s="3"/>
      <c r="AL119" s="3"/>
      <c r="AM119" s="3"/>
      <c r="AN119" s="3"/>
      <c r="AO119" s="3"/>
      <c r="AP119" s="3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3"/>
      <c r="BE119" s="3"/>
      <c r="BF119" s="3"/>
      <c r="BG119" s="3"/>
      <c r="BH119" s="3"/>
      <c r="BI119" s="3"/>
      <c r="BJ119" s="3"/>
    </row>
    <row r="120" spans="1:62" s="12" customFormat="1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K120" s="3"/>
      <c r="AL120" s="3"/>
      <c r="AM120" s="3"/>
      <c r="AN120" s="3"/>
      <c r="AO120" s="3" t="s">
        <v>223</v>
      </c>
      <c r="AP120" s="3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3"/>
      <c r="BE120" s="3"/>
      <c r="BF120" s="3"/>
      <c r="BG120" s="3"/>
      <c r="BH120" s="3"/>
      <c r="BI120" s="3"/>
      <c r="BJ120" s="3"/>
    </row>
    <row r="121" spans="1:62" s="12" customFormat="1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K121" s="3"/>
      <c r="AL121" s="3"/>
      <c r="AM121" s="3"/>
      <c r="AN121" s="3"/>
      <c r="AO121" s="3"/>
      <c r="AP121" s="3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3"/>
      <c r="BE121" s="3"/>
      <c r="BF121" s="3"/>
      <c r="BG121" s="3"/>
      <c r="BH121" s="3"/>
      <c r="BI121" s="3"/>
      <c r="BJ121" s="3"/>
    </row>
    <row r="122" spans="1:62" s="12" customFormat="1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K122" s="3"/>
      <c r="AL122" s="3"/>
      <c r="AM122" s="3"/>
      <c r="AN122" s="3"/>
      <c r="AO122" s="3"/>
      <c r="AP122" s="3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3"/>
      <c r="BE122" s="3"/>
      <c r="BF122" s="3"/>
      <c r="BG122" s="3"/>
      <c r="BH122" s="3"/>
      <c r="BI122" s="3"/>
      <c r="BJ122" s="3"/>
    </row>
    <row r="123" spans="1:62" s="12" customFormat="1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K123" s="3"/>
      <c r="AL123" s="3"/>
      <c r="AM123" s="3"/>
      <c r="AN123" s="3"/>
      <c r="AO123" s="3"/>
      <c r="AP123" s="3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3"/>
      <c r="BE123" s="3"/>
      <c r="BF123" s="3"/>
      <c r="BG123" s="3"/>
      <c r="BH123" s="3"/>
      <c r="BI123" s="3"/>
      <c r="BJ123" s="3"/>
    </row>
    <row r="124" spans="1:62" s="12" customFormat="1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K124" s="3"/>
      <c r="AL124" s="3"/>
      <c r="AM124" s="3"/>
      <c r="AN124" s="3"/>
      <c r="AO124" s="3"/>
      <c r="AP124" s="3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3"/>
      <c r="BE124" s="3"/>
      <c r="BF124" s="3"/>
      <c r="BG124" s="3"/>
      <c r="BH124" s="3"/>
      <c r="BI124" s="3"/>
      <c r="BJ124" s="3"/>
    </row>
    <row r="125" spans="1:62" s="12" customFormat="1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K125" s="3"/>
      <c r="AL125" s="3"/>
      <c r="AM125" s="3"/>
      <c r="AN125" s="3"/>
      <c r="AO125" s="3"/>
      <c r="AP125" s="3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3"/>
      <c r="BE125" s="3"/>
      <c r="BF125" s="3"/>
      <c r="BG125" s="3"/>
      <c r="BH125" s="3"/>
      <c r="BI125" s="3"/>
      <c r="BJ125" s="3"/>
    </row>
    <row r="126" spans="1:62" s="12" customFormat="1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K126" s="3"/>
      <c r="AL126" s="3"/>
      <c r="AM126" s="3"/>
      <c r="AN126" s="3"/>
      <c r="AO126" s="3"/>
      <c r="AP126" s="3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3"/>
      <c r="BE126" s="3"/>
      <c r="BF126" s="3"/>
      <c r="BG126" s="3"/>
      <c r="BH126" s="3"/>
      <c r="BI126" s="3"/>
      <c r="BJ126" s="3"/>
    </row>
    <row r="127" spans="1:62" s="12" customFormat="1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K127" s="3"/>
      <c r="AL127" s="3"/>
      <c r="AM127" s="3"/>
      <c r="AN127" s="3"/>
      <c r="AO127" s="3"/>
      <c r="AP127" s="3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3"/>
      <c r="BE127" s="3"/>
      <c r="BF127" s="3"/>
      <c r="BG127" s="3"/>
      <c r="BH127" s="3"/>
      <c r="BI127" s="3"/>
      <c r="BJ127" s="3"/>
    </row>
    <row r="128" spans="1:62" s="12" customFormat="1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K128" s="3"/>
      <c r="AL128" s="3"/>
      <c r="AM128" s="3"/>
      <c r="AN128" s="3"/>
      <c r="AO128" s="3"/>
      <c r="AP128" s="3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3"/>
      <c r="BE128" s="3"/>
      <c r="BF128" s="3"/>
      <c r="BG128" s="3"/>
      <c r="BH128" s="3"/>
      <c r="BI128" s="3"/>
      <c r="BJ128" s="3"/>
    </row>
    <row r="129" spans="1:62" s="12" customFormat="1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K129" s="3"/>
      <c r="AL129" s="3"/>
      <c r="AM129" s="3"/>
      <c r="AN129" s="3"/>
      <c r="AO129" s="3"/>
      <c r="AP129" s="3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3"/>
      <c r="BE129" s="3"/>
      <c r="BF129" s="3"/>
      <c r="BG129" s="3"/>
      <c r="BH129" s="3"/>
      <c r="BI129" s="3"/>
      <c r="BJ129" s="3"/>
    </row>
    <row r="130" spans="1:62" s="12" customFormat="1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K130" s="3"/>
      <c r="AL130" s="3"/>
      <c r="AM130" s="3"/>
      <c r="AN130" s="3"/>
      <c r="AO130" s="3"/>
      <c r="AP130" s="3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3"/>
      <c r="BE130" s="3"/>
      <c r="BF130" s="3"/>
      <c r="BG130" s="3"/>
      <c r="BH130" s="3"/>
      <c r="BI130" s="3"/>
      <c r="BJ130" s="3"/>
    </row>
    <row r="131" spans="1:62" s="12" customFormat="1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K131" s="3"/>
      <c r="AL131" s="3"/>
      <c r="AM131" s="3"/>
      <c r="AN131" s="3"/>
      <c r="AO131" s="3"/>
      <c r="AP131" s="3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3"/>
      <c r="BE131" s="3"/>
      <c r="BF131" s="3"/>
      <c r="BG131" s="3"/>
      <c r="BH131" s="3"/>
      <c r="BI131" s="3"/>
      <c r="BJ131" s="3"/>
    </row>
    <row r="132" spans="1:62" s="12" customFormat="1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K132" s="3"/>
      <c r="AL132" s="3"/>
      <c r="AM132" s="3"/>
      <c r="AN132" s="3"/>
      <c r="AO132" s="3"/>
      <c r="AP132" s="3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3"/>
      <c r="BE132" s="3"/>
      <c r="BF132" s="3"/>
      <c r="BG132" s="3"/>
      <c r="BH132" s="3"/>
      <c r="BI132" s="3"/>
      <c r="BJ132" s="3"/>
    </row>
    <row r="133" spans="1:62" s="12" customFormat="1" ht="11.25">
      <c r="A133" s="3"/>
      <c r="B133" s="3"/>
      <c r="C133" s="3"/>
      <c r="D133" s="6"/>
      <c r="E133" s="33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32"/>
      <c r="AS133" s="32"/>
      <c r="AT133" s="32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"/>
      <c r="BJ133" s="3"/>
    </row>
    <row r="134" spans="1:62" s="12" customFormat="1" ht="11.25">
      <c r="A134" s="3"/>
      <c r="B134" s="3"/>
      <c r="C134" s="3"/>
      <c r="D134" s="6"/>
      <c r="E134" s="33"/>
      <c r="F134" s="161"/>
      <c r="G134" s="181"/>
      <c r="H134" s="161"/>
      <c r="I134" s="161"/>
      <c r="J134" s="161"/>
      <c r="K134" s="181"/>
      <c r="L134" s="161"/>
      <c r="M134" s="161"/>
      <c r="N134" s="161"/>
      <c r="O134" s="161"/>
      <c r="P134" s="181"/>
      <c r="Q134" s="161"/>
      <c r="R134" s="161"/>
      <c r="S134" s="161"/>
      <c r="T134" s="168"/>
      <c r="U134" s="162"/>
      <c r="V134" s="162"/>
      <c r="W134" s="162"/>
      <c r="X134" s="168"/>
      <c r="Y134" s="162"/>
      <c r="Z134" s="162"/>
      <c r="AA134" s="162"/>
      <c r="AB134" s="168"/>
      <c r="AC134" s="162"/>
      <c r="AD134" s="162"/>
      <c r="AE134" s="162"/>
      <c r="AF134" s="162"/>
      <c r="AG134" s="162"/>
      <c r="AH134" s="162"/>
      <c r="AI134" s="162"/>
      <c r="AJ134" s="162"/>
      <c r="AK134" s="168"/>
      <c r="AL134" s="162"/>
      <c r="AM134" s="162"/>
      <c r="AN134" s="162"/>
      <c r="AO134" s="162"/>
      <c r="AP134" s="162"/>
      <c r="AQ134" s="162"/>
      <c r="AR134" s="161"/>
      <c r="AS134" s="161"/>
      <c r="AT134" s="161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3"/>
      <c r="BJ134" s="3"/>
    </row>
    <row r="135" spans="1:62" s="12" customFormat="1" ht="15">
      <c r="A135" s="3"/>
      <c r="B135" s="3"/>
      <c r="C135" s="3"/>
      <c r="D135" s="6"/>
      <c r="E135" s="32"/>
      <c r="F135" s="165"/>
      <c r="G135" s="181"/>
      <c r="H135" s="169"/>
      <c r="I135" s="169"/>
      <c r="J135" s="169"/>
      <c r="K135" s="181"/>
      <c r="L135" s="169"/>
      <c r="M135" s="169"/>
      <c r="N135" s="169"/>
      <c r="O135" s="169"/>
      <c r="P135" s="181"/>
      <c r="Q135" s="169"/>
      <c r="R135" s="169"/>
      <c r="S135" s="169"/>
      <c r="T135" s="168"/>
      <c r="U135" s="166"/>
      <c r="V135" s="166"/>
      <c r="W135" s="166"/>
      <c r="X135" s="168"/>
      <c r="Y135" s="166"/>
      <c r="Z135" s="166"/>
      <c r="AA135" s="166"/>
      <c r="AB135" s="168"/>
      <c r="AC135" s="170"/>
      <c r="AD135" s="170"/>
      <c r="AE135" s="170"/>
      <c r="AF135" s="170"/>
      <c r="AG135" s="170"/>
      <c r="AH135" s="170"/>
      <c r="AI135" s="171"/>
      <c r="AJ135" s="171"/>
      <c r="AK135" s="168"/>
      <c r="AL135" s="166"/>
      <c r="AM135" s="166"/>
      <c r="AN135" s="166"/>
      <c r="AO135" s="166"/>
      <c r="AP135" s="166"/>
      <c r="AQ135" s="166"/>
      <c r="AR135" s="161"/>
      <c r="AS135" s="161"/>
      <c r="AT135" s="161"/>
      <c r="AU135" s="167"/>
      <c r="AV135" s="167"/>
      <c r="AW135" s="167"/>
      <c r="AX135" s="167"/>
      <c r="AY135" s="167"/>
      <c r="AZ135" s="167"/>
      <c r="BA135" s="164"/>
      <c r="BB135" s="164"/>
      <c r="BC135" s="164"/>
      <c r="BD135" s="61"/>
      <c r="BE135" s="61"/>
      <c r="BF135" s="61"/>
      <c r="BG135" s="61"/>
      <c r="BH135" s="61"/>
      <c r="BI135" s="3"/>
      <c r="BJ135" s="3"/>
    </row>
    <row r="136" spans="1:62" s="12" customFormat="1" ht="15">
      <c r="A136" s="3"/>
      <c r="B136" s="3"/>
      <c r="C136" s="3"/>
      <c r="D136" s="6"/>
      <c r="E136" s="32"/>
      <c r="F136" s="165"/>
      <c r="G136" s="36"/>
      <c r="H136" s="37"/>
      <c r="I136" s="37"/>
      <c r="J136" s="37"/>
      <c r="K136" s="38"/>
      <c r="L136" s="37"/>
      <c r="M136" s="37"/>
      <c r="N136" s="37"/>
      <c r="O136" s="37"/>
      <c r="P136" s="38"/>
      <c r="Q136" s="37"/>
      <c r="R136" s="37"/>
      <c r="S136" s="39"/>
      <c r="T136" s="13"/>
      <c r="U136" s="13"/>
      <c r="V136" s="40"/>
      <c r="W136" s="40"/>
      <c r="X136" s="41"/>
      <c r="Y136" s="40"/>
      <c r="Z136" s="40"/>
      <c r="AA136" s="40"/>
      <c r="AB136" s="41"/>
      <c r="AC136" s="42"/>
      <c r="AD136" s="42"/>
      <c r="AE136" s="42"/>
      <c r="AF136" s="42"/>
      <c r="AG136" s="42"/>
      <c r="AH136" s="42"/>
      <c r="AI136" s="35"/>
      <c r="AJ136" s="35"/>
      <c r="AK136" s="162"/>
      <c r="AL136" s="163"/>
      <c r="AM136" s="163"/>
      <c r="AN136" s="163"/>
      <c r="AO136" s="163"/>
      <c r="AP136" s="163"/>
      <c r="AQ136" s="163"/>
      <c r="AR136" s="161"/>
      <c r="AS136" s="161"/>
      <c r="AT136" s="161"/>
      <c r="AU136" s="164"/>
      <c r="AV136" s="164"/>
      <c r="AW136" s="43"/>
      <c r="AX136" s="43"/>
      <c r="AY136" s="43"/>
      <c r="AZ136" s="44"/>
      <c r="BA136" s="44"/>
      <c r="BB136" s="44"/>
      <c r="BC136" s="44"/>
      <c r="BD136" s="34"/>
      <c r="BE136" s="34"/>
      <c r="BF136" s="34"/>
      <c r="BG136" s="34"/>
      <c r="BH136" s="34"/>
      <c r="BI136" s="3"/>
      <c r="BJ136" s="3"/>
    </row>
    <row r="137" spans="1:62" s="12" customFormat="1" ht="12.75">
      <c r="A137" s="3"/>
      <c r="B137" s="3"/>
      <c r="C137" s="3"/>
      <c r="D137" s="6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45"/>
      <c r="Q137" s="45"/>
      <c r="R137" s="32"/>
      <c r="S137" s="39"/>
      <c r="T137" s="13"/>
      <c r="U137" s="13"/>
      <c r="V137" s="46"/>
      <c r="W137" s="46"/>
      <c r="X137" s="13"/>
      <c r="Y137" s="14"/>
      <c r="Z137" s="13"/>
      <c r="AA137" s="13"/>
      <c r="AB137" s="13"/>
      <c r="AC137" s="13"/>
      <c r="AD137" s="13"/>
      <c r="AE137" s="13"/>
      <c r="AF137" s="13"/>
      <c r="AG137" s="13"/>
      <c r="AH137" s="13"/>
      <c r="AI137" s="46"/>
      <c r="AJ137" s="46"/>
      <c r="AK137" s="13"/>
      <c r="AL137" s="14"/>
      <c r="AM137" s="14"/>
      <c r="AN137" s="14"/>
      <c r="AO137" s="14"/>
      <c r="AP137" s="46"/>
      <c r="AQ137" s="46"/>
      <c r="AR137" s="45"/>
      <c r="AS137" s="45"/>
      <c r="AT137" s="45"/>
      <c r="AU137" s="47"/>
      <c r="AV137" s="47"/>
      <c r="AW137" s="48"/>
      <c r="AX137" s="48"/>
      <c r="AY137" s="48"/>
      <c r="AZ137" s="44"/>
      <c r="BA137" s="44"/>
      <c r="BB137" s="44"/>
      <c r="BC137" s="44"/>
      <c r="BD137" s="34"/>
      <c r="BE137" s="34"/>
      <c r="BF137" s="34"/>
      <c r="BG137" s="34"/>
      <c r="BH137" s="34"/>
      <c r="BI137" s="3"/>
      <c r="BJ137" s="3"/>
    </row>
    <row r="138" spans="1:62" s="12" customFormat="1" ht="12.75">
      <c r="A138" s="3"/>
      <c r="B138" s="3"/>
      <c r="C138" s="3"/>
      <c r="D138" s="6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46"/>
      <c r="Q138" s="46"/>
      <c r="R138" s="32"/>
      <c r="S138" s="39"/>
      <c r="T138" s="13"/>
      <c r="U138" s="13"/>
      <c r="V138" s="49"/>
      <c r="W138" s="49"/>
      <c r="X138" s="49"/>
      <c r="Y138" s="49"/>
      <c r="Z138" s="49"/>
      <c r="AA138" s="49"/>
      <c r="AB138" s="49"/>
      <c r="AC138" s="49"/>
      <c r="AD138" s="49"/>
      <c r="AE138" s="46"/>
      <c r="AF138" s="46"/>
      <c r="AG138" s="46"/>
      <c r="AH138" s="46"/>
      <c r="AI138" s="13"/>
      <c r="AJ138" s="13"/>
      <c r="AK138" s="13"/>
      <c r="AL138" s="13"/>
      <c r="AM138" s="13"/>
      <c r="AN138" s="49"/>
      <c r="AO138" s="49"/>
      <c r="AP138" s="49"/>
      <c r="AQ138" s="49"/>
      <c r="AR138" s="49"/>
      <c r="AS138" s="49"/>
      <c r="AT138" s="49"/>
      <c r="AU138" s="50"/>
      <c r="AV138" s="50"/>
      <c r="AW138" s="51"/>
      <c r="AX138" s="51"/>
      <c r="AY138" s="51"/>
      <c r="AZ138" s="44"/>
      <c r="BA138" s="44"/>
      <c r="BB138" s="44"/>
      <c r="BC138" s="44"/>
      <c r="BD138" s="34"/>
      <c r="BE138" s="34"/>
      <c r="BF138" s="34"/>
      <c r="BG138" s="34"/>
      <c r="BH138" s="34"/>
      <c r="BI138" s="3"/>
      <c r="BJ138" s="3"/>
    </row>
    <row r="139" spans="1:62" s="12" customFormat="1" ht="12.75">
      <c r="A139" s="3"/>
      <c r="B139" s="3"/>
      <c r="C139" s="3"/>
      <c r="D139" s="6"/>
      <c r="E139" s="13"/>
      <c r="F139" s="49"/>
      <c r="G139" s="46"/>
      <c r="H139" s="49"/>
      <c r="I139" s="49"/>
      <c r="J139" s="52"/>
      <c r="K139" s="49"/>
      <c r="L139" s="49"/>
      <c r="M139" s="49"/>
      <c r="N139" s="49"/>
      <c r="O139" s="49"/>
      <c r="P139" s="49"/>
      <c r="Q139" s="49"/>
      <c r="R139" s="49"/>
      <c r="S139" s="49"/>
      <c r="T139" s="13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6"/>
      <c r="AK139" s="46"/>
      <c r="AL139" s="46"/>
      <c r="AM139" s="46"/>
      <c r="AN139" s="46"/>
      <c r="AO139" s="46"/>
      <c r="AP139" s="53"/>
      <c r="AQ139" s="53"/>
      <c r="AR139" s="53"/>
      <c r="AS139" s="53"/>
      <c r="AT139" s="53"/>
      <c r="AU139" s="53"/>
      <c r="AV139" s="5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3"/>
      <c r="BJ139" s="3"/>
    </row>
    <row r="140" spans="1:62" s="12" customFormat="1" ht="11.25">
      <c r="A140" s="3"/>
      <c r="B140" s="3"/>
      <c r="C140" s="3"/>
      <c r="D140" s="6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4"/>
      <c r="AJ140" s="14"/>
      <c r="AK140" s="14"/>
      <c r="AL140" s="14"/>
      <c r="AM140" s="14"/>
      <c r="AN140" s="14"/>
      <c r="AO140" s="14"/>
      <c r="AP140" s="14"/>
      <c r="AQ140" s="14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3"/>
      <c r="BJ140" s="3"/>
    </row>
    <row r="141" spans="1:62" s="12" customFormat="1" ht="11.25">
      <c r="A141" s="3"/>
      <c r="B141" s="3"/>
      <c r="C141" s="3"/>
      <c r="D141" s="6"/>
      <c r="E141" s="15"/>
      <c r="F141" s="15"/>
      <c r="G141" s="46"/>
      <c r="H141" s="15"/>
      <c r="I141" s="15"/>
      <c r="J141" s="15"/>
      <c r="K141" s="15"/>
      <c r="L141" s="15"/>
      <c r="M141" s="15"/>
      <c r="N141" s="14"/>
      <c r="O141" s="14"/>
      <c r="P141" s="6"/>
      <c r="Q141" s="6"/>
      <c r="R141" s="6"/>
      <c r="S141" s="6"/>
      <c r="T141" s="6"/>
      <c r="U141" s="6"/>
      <c r="V141" s="6"/>
      <c r="W141" s="6"/>
      <c r="X141" s="6"/>
      <c r="Y141" s="46"/>
      <c r="Z141" s="15"/>
      <c r="AA141" s="15"/>
      <c r="AB141" s="15"/>
      <c r="AC141" s="15"/>
      <c r="AD141" s="15"/>
      <c r="AE141" s="15"/>
      <c r="AF141" s="15"/>
      <c r="AG141" s="15"/>
      <c r="AH141" s="15"/>
      <c r="AI141" s="53"/>
      <c r="AJ141" s="15"/>
      <c r="AK141" s="14"/>
      <c r="AL141" s="14"/>
      <c r="AM141" s="14"/>
      <c r="AN141" s="15"/>
      <c r="AO141" s="15"/>
      <c r="AP141" s="15"/>
      <c r="AQ141" s="15"/>
      <c r="AR141" s="15"/>
      <c r="AS141" s="15"/>
      <c r="AT141" s="15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I141" s="3"/>
      <c r="BJ141" s="3"/>
    </row>
    <row r="142" spans="1:62" s="12" customFormat="1" ht="12.75">
      <c r="A142" s="3"/>
      <c r="B142" s="3"/>
      <c r="C142" s="3"/>
      <c r="D142" s="6"/>
      <c r="E142" s="15"/>
      <c r="F142" s="15"/>
      <c r="G142" s="13"/>
      <c r="H142" s="15"/>
      <c r="I142" s="15"/>
      <c r="J142" s="15"/>
      <c r="K142" s="15"/>
      <c r="L142" s="15"/>
      <c r="M142" s="15"/>
      <c r="N142" s="14"/>
      <c r="O142" s="14"/>
      <c r="P142" s="6"/>
      <c r="Q142" s="6"/>
      <c r="R142" s="6"/>
      <c r="S142" s="6"/>
      <c r="T142" s="6"/>
      <c r="U142" s="6"/>
      <c r="V142" s="6"/>
      <c r="W142" s="6"/>
      <c r="X142" s="6"/>
      <c r="Y142" s="49"/>
      <c r="Z142" s="15"/>
      <c r="AA142" s="15"/>
      <c r="AB142" s="15"/>
      <c r="AC142" s="15"/>
      <c r="AD142" s="15"/>
      <c r="AE142" s="15"/>
      <c r="AF142" s="15"/>
      <c r="AG142" s="15"/>
      <c r="AH142" s="15"/>
      <c r="AI142" s="13"/>
      <c r="AJ142" s="15"/>
      <c r="AK142" s="14"/>
      <c r="AL142" s="14"/>
      <c r="AM142" s="14"/>
      <c r="AN142" s="15"/>
      <c r="AO142" s="15"/>
      <c r="AP142" s="15"/>
      <c r="AQ142" s="15"/>
      <c r="AR142" s="15"/>
      <c r="AS142" s="15"/>
      <c r="AT142" s="15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I142" s="3"/>
      <c r="BJ142" s="3"/>
    </row>
    <row r="143" spans="1:62" s="12" customFormat="1" ht="11.25">
      <c r="A143" s="3"/>
      <c r="B143" s="3"/>
      <c r="C143" s="3"/>
      <c r="D143" s="6"/>
      <c r="E143" s="15"/>
      <c r="F143" s="15"/>
      <c r="G143" s="46"/>
      <c r="H143" s="15"/>
      <c r="I143" s="54"/>
      <c r="J143" s="54"/>
      <c r="K143" s="54"/>
      <c r="L143" s="55"/>
      <c r="M143" s="55"/>
      <c r="N143" s="54"/>
      <c r="O143" s="54"/>
      <c r="P143" s="6"/>
      <c r="Q143" s="6"/>
      <c r="R143" s="6"/>
      <c r="S143" s="6"/>
      <c r="T143" s="6"/>
      <c r="U143" s="6"/>
      <c r="V143" s="6"/>
      <c r="W143" s="6"/>
      <c r="X143" s="6"/>
      <c r="Y143" s="46"/>
      <c r="Z143" s="15"/>
      <c r="AA143" s="15"/>
      <c r="AB143" s="15"/>
      <c r="AC143" s="15"/>
      <c r="AD143" s="15"/>
      <c r="AE143" s="14"/>
      <c r="AF143" s="14"/>
      <c r="AG143" s="14"/>
      <c r="AH143" s="14"/>
      <c r="AI143" s="14"/>
      <c r="AJ143" s="15"/>
      <c r="AK143" s="14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I143" s="3"/>
      <c r="BJ143" s="3"/>
    </row>
    <row r="144" spans="1:62" s="12" customFormat="1" ht="11.25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4"/>
      <c r="AJ144" s="14"/>
      <c r="AK144" s="6"/>
      <c r="AL144" s="6"/>
      <c r="AM144" s="6"/>
      <c r="AN144" s="6"/>
      <c r="AO144" s="6"/>
      <c r="AP144" s="6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6"/>
      <c r="BE144" s="6"/>
      <c r="BF144" s="6"/>
      <c r="BG144" s="3"/>
      <c r="BH144" s="3"/>
      <c r="BI144" s="3"/>
      <c r="BJ144" s="3"/>
    </row>
    <row r="145" spans="1:62" s="12" customFormat="1" ht="11.25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14"/>
      <c r="AJ145" s="14"/>
      <c r="AK145" s="6"/>
      <c r="AL145" s="6"/>
      <c r="AM145" s="6"/>
      <c r="AN145" s="6"/>
      <c r="AO145" s="6"/>
      <c r="AP145" s="6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6"/>
      <c r="BE145" s="6"/>
      <c r="BF145" s="6"/>
      <c r="BG145" s="3"/>
      <c r="BH145" s="3"/>
      <c r="BI145" s="3"/>
      <c r="BJ145" s="3"/>
    </row>
    <row r="146" spans="1:62" s="12" customFormat="1" ht="11.25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4"/>
      <c r="AJ146" s="14"/>
      <c r="AK146" s="6"/>
      <c r="AL146" s="6"/>
      <c r="AM146" s="6"/>
      <c r="AN146" s="6"/>
      <c r="AO146" s="6"/>
      <c r="AP146" s="6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6"/>
      <c r="BE146" s="6"/>
      <c r="BF146" s="6"/>
      <c r="BG146" s="3"/>
      <c r="BH146" s="3"/>
      <c r="BI146" s="3"/>
      <c r="BJ146" s="3"/>
    </row>
    <row r="147" spans="1:62" s="12" customFormat="1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K147" s="3"/>
      <c r="AL147" s="3"/>
      <c r="AM147" s="3"/>
      <c r="AN147" s="3"/>
      <c r="AO147" s="3"/>
      <c r="AP147" s="3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3"/>
      <c r="BE147" s="3"/>
      <c r="BF147" s="3"/>
      <c r="BG147" s="3"/>
      <c r="BH147" s="3"/>
      <c r="BI147" s="3"/>
      <c r="BJ147" s="3"/>
    </row>
    <row r="148" spans="1:62" s="12" customFormat="1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K148" s="3"/>
      <c r="AL148" s="3"/>
      <c r="AM148" s="3"/>
      <c r="AN148" s="3"/>
      <c r="AO148" s="3"/>
      <c r="AP148" s="3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3"/>
      <c r="BE148" s="3"/>
      <c r="BF148" s="3"/>
      <c r="BG148" s="3"/>
      <c r="BH148" s="3"/>
      <c r="BI148" s="3"/>
      <c r="BJ148" s="3"/>
    </row>
    <row r="149" spans="1:62" s="12" customFormat="1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K149" s="3"/>
      <c r="AL149" s="3"/>
      <c r="AM149" s="3"/>
      <c r="AN149" s="3"/>
      <c r="AO149" s="3"/>
      <c r="AP149" s="3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3"/>
      <c r="BE149" s="3"/>
      <c r="BF149" s="3"/>
      <c r="BG149" s="3"/>
      <c r="BH149" s="3"/>
      <c r="BI149" s="3"/>
      <c r="BJ149" s="3"/>
    </row>
    <row r="150" spans="1:62" s="12" customFormat="1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K150" s="3"/>
      <c r="AL150" s="3"/>
      <c r="AM150" s="3"/>
      <c r="AN150" s="3"/>
      <c r="AO150" s="3"/>
      <c r="AP150" s="3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3"/>
      <c r="BE150" s="3"/>
      <c r="BF150" s="3"/>
      <c r="BG150" s="3"/>
      <c r="BH150" s="3"/>
      <c r="BI150" s="3"/>
      <c r="BJ150" s="3"/>
    </row>
    <row r="151" spans="1:62" s="12" customFormat="1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K151" s="3"/>
      <c r="AL151" s="3"/>
      <c r="AM151" s="3"/>
      <c r="AN151" s="3"/>
      <c r="AO151" s="3"/>
      <c r="AP151" s="3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3"/>
      <c r="BE151" s="3"/>
      <c r="BF151" s="3"/>
      <c r="BG151" s="3"/>
      <c r="BH151" s="3"/>
      <c r="BI151" s="3"/>
      <c r="BJ151" s="3"/>
    </row>
    <row r="152" spans="1:62" s="12" customFormat="1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K152" s="3"/>
      <c r="AL152" s="3"/>
      <c r="AM152" s="3"/>
      <c r="AN152" s="3"/>
      <c r="AO152" s="3"/>
      <c r="AP152" s="3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3"/>
      <c r="BE152" s="3"/>
      <c r="BF152" s="3"/>
      <c r="BG152" s="3"/>
      <c r="BH152" s="3"/>
      <c r="BI152" s="3"/>
      <c r="BJ152" s="3"/>
    </row>
    <row r="153" spans="1:62" s="12" customFormat="1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K153" s="3"/>
      <c r="AL153" s="3"/>
      <c r="AM153" s="3"/>
      <c r="AN153" s="3"/>
      <c r="AO153" s="3"/>
      <c r="AP153" s="3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3"/>
      <c r="BE153" s="3"/>
      <c r="BF153" s="3"/>
      <c r="BG153" s="3"/>
      <c r="BH153" s="3"/>
      <c r="BI153" s="3"/>
      <c r="BJ153" s="3"/>
    </row>
    <row r="154" spans="1:62" s="12" customFormat="1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K154" s="3"/>
      <c r="AL154" s="3"/>
      <c r="AM154" s="3"/>
      <c r="AN154" s="3"/>
      <c r="AO154" s="3"/>
      <c r="AP154" s="3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3"/>
      <c r="BE154" s="3"/>
      <c r="BF154" s="3"/>
      <c r="BG154" s="3"/>
      <c r="BH154" s="3"/>
      <c r="BI154" s="3"/>
      <c r="BJ154" s="3"/>
    </row>
    <row r="155" spans="1:62" s="12" customFormat="1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K155" s="3"/>
      <c r="AL155" s="3"/>
      <c r="AM155" s="3"/>
      <c r="AN155" s="3"/>
      <c r="AO155" s="3"/>
      <c r="AP155" s="3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3"/>
      <c r="BE155" s="3"/>
      <c r="BF155" s="3"/>
      <c r="BG155" s="3"/>
      <c r="BH155" s="3"/>
      <c r="BI155" s="3"/>
      <c r="BJ155" s="3"/>
    </row>
    <row r="156" spans="1:62" s="12" customFormat="1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K156" s="3"/>
      <c r="AL156" s="3"/>
      <c r="AM156" s="3"/>
      <c r="AN156" s="3"/>
      <c r="AO156" s="3"/>
      <c r="AP156" s="3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3"/>
      <c r="BE156" s="3"/>
      <c r="BF156" s="3"/>
      <c r="BG156" s="3"/>
      <c r="BH156" s="3"/>
      <c r="BI156" s="3"/>
      <c r="BJ156" s="3"/>
    </row>
    <row r="157" spans="1:62" s="12" customFormat="1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K157" s="3"/>
      <c r="AL157" s="3"/>
      <c r="AM157" s="3"/>
      <c r="AN157" s="3"/>
      <c r="AO157" s="3"/>
      <c r="AP157" s="3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3"/>
      <c r="BE157" s="3"/>
      <c r="BF157" s="3"/>
      <c r="BG157" s="3"/>
      <c r="BH157" s="3"/>
      <c r="BI157" s="3"/>
      <c r="BJ157" s="3"/>
    </row>
    <row r="158" spans="1:62" s="12" customFormat="1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K158" s="3"/>
      <c r="AL158" s="3"/>
      <c r="AM158" s="3"/>
      <c r="AN158" s="3"/>
      <c r="AO158" s="3"/>
      <c r="AP158" s="3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3"/>
      <c r="BE158" s="3"/>
      <c r="BF158" s="3"/>
      <c r="BG158" s="3"/>
      <c r="BH158" s="3"/>
      <c r="BI158" s="3"/>
      <c r="BJ158" s="3"/>
    </row>
    <row r="159" spans="1:62" s="12" customFormat="1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K159" s="3"/>
      <c r="AL159" s="3"/>
      <c r="AM159" s="3"/>
      <c r="AN159" s="3"/>
      <c r="AO159" s="3"/>
      <c r="AP159" s="3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3"/>
      <c r="BE159" s="3"/>
      <c r="BF159" s="3"/>
      <c r="BG159" s="3"/>
      <c r="BH159" s="3"/>
      <c r="BI159" s="3"/>
      <c r="BJ159" s="3"/>
    </row>
    <row r="160" spans="1:62" s="12" customFormat="1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K160" s="3"/>
      <c r="AL160" s="3"/>
      <c r="AM160" s="3"/>
      <c r="AN160" s="3"/>
      <c r="AO160" s="3"/>
      <c r="AP160" s="3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3"/>
      <c r="BE160" s="3"/>
      <c r="BF160" s="3"/>
      <c r="BG160" s="3"/>
      <c r="BH160" s="3"/>
      <c r="BI160" s="3"/>
      <c r="BJ160" s="3"/>
    </row>
    <row r="161" spans="1:62" s="12" customFormat="1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K161" s="3"/>
      <c r="AL161" s="3"/>
      <c r="AM161" s="3"/>
      <c r="AN161" s="3"/>
      <c r="AO161" s="3"/>
      <c r="AP161" s="3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3"/>
      <c r="BE161" s="3"/>
      <c r="BF161" s="3"/>
      <c r="BG161" s="3"/>
      <c r="BH161" s="3"/>
      <c r="BI161" s="3"/>
      <c r="BJ161" s="3"/>
    </row>
    <row r="162" spans="1:62" s="12" customFormat="1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K162" s="3"/>
      <c r="AL162" s="3"/>
      <c r="AM162" s="3"/>
      <c r="AN162" s="3"/>
      <c r="AO162" s="3"/>
      <c r="AP162" s="3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3"/>
      <c r="BE162" s="3"/>
      <c r="BF162" s="3"/>
      <c r="BG162" s="3"/>
      <c r="BH162" s="3"/>
      <c r="BI162" s="3"/>
      <c r="BJ162" s="3"/>
    </row>
    <row r="163" spans="1:62" s="12" customFormat="1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K163" s="3"/>
      <c r="AL163" s="3"/>
      <c r="AM163" s="3"/>
      <c r="AN163" s="3"/>
      <c r="AO163" s="3"/>
      <c r="AP163" s="3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3"/>
      <c r="BE163" s="3"/>
      <c r="BF163" s="3"/>
      <c r="BG163" s="3"/>
      <c r="BH163" s="3"/>
      <c r="BI163" s="3"/>
      <c r="BJ163" s="3"/>
    </row>
    <row r="164" spans="1:62" s="12" customFormat="1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K164" s="3"/>
      <c r="AL164" s="3"/>
      <c r="AM164" s="3"/>
      <c r="AN164" s="3"/>
      <c r="AO164" s="3"/>
      <c r="AP164" s="3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3"/>
      <c r="BE164" s="3"/>
      <c r="BF164" s="3"/>
      <c r="BG164" s="3"/>
      <c r="BH164" s="3"/>
      <c r="BI164" s="3"/>
      <c r="BJ164" s="3"/>
    </row>
    <row r="165" spans="1:62" s="12" customFormat="1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K165" s="3"/>
      <c r="AL165" s="3"/>
      <c r="AM165" s="3"/>
      <c r="AN165" s="3"/>
      <c r="AO165" s="3"/>
      <c r="AP165" s="3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3"/>
      <c r="BE165" s="3"/>
      <c r="BF165" s="3"/>
      <c r="BG165" s="3"/>
      <c r="BH165" s="3"/>
      <c r="BI165" s="3"/>
      <c r="BJ165" s="3"/>
    </row>
    <row r="166" spans="1:62" s="12" customFormat="1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K166" s="3"/>
      <c r="AL166" s="3"/>
      <c r="AM166" s="3"/>
      <c r="AN166" s="3"/>
      <c r="AO166" s="3"/>
      <c r="AP166" s="3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3"/>
      <c r="BE166" s="3"/>
      <c r="BF166" s="3"/>
      <c r="BG166" s="3"/>
      <c r="BH166" s="3"/>
      <c r="BI166" s="3"/>
      <c r="BJ166" s="3"/>
    </row>
    <row r="167" spans="1:62" s="12" customFormat="1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K167" s="3"/>
      <c r="AL167" s="3"/>
      <c r="AM167" s="3"/>
      <c r="AN167" s="3"/>
      <c r="AO167" s="3"/>
      <c r="AP167" s="3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3"/>
      <c r="BE167" s="3"/>
      <c r="BF167" s="3"/>
      <c r="BG167" s="3"/>
      <c r="BH167" s="3"/>
      <c r="BI167" s="3"/>
      <c r="BJ167" s="3"/>
    </row>
    <row r="168" spans="1:62" s="12" customFormat="1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K168" s="3"/>
      <c r="AL168" s="3"/>
      <c r="AM168" s="3"/>
      <c r="AN168" s="3"/>
      <c r="AO168" s="3"/>
      <c r="AP168" s="3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3"/>
      <c r="BE168" s="3"/>
      <c r="BF168" s="3"/>
      <c r="BG168" s="3"/>
      <c r="BH168" s="3"/>
      <c r="BI168" s="3"/>
      <c r="BJ168" s="3"/>
    </row>
    <row r="169" spans="1:62" s="12" customFormat="1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K169" s="3"/>
      <c r="AL169" s="3"/>
      <c r="AM169" s="3"/>
      <c r="AN169" s="3"/>
      <c r="AO169" s="3"/>
      <c r="AP169" s="3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3"/>
      <c r="BE169" s="3"/>
      <c r="BF169" s="3"/>
      <c r="BG169" s="3"/>
      <c r="BH169" s="3"/>
      <c r="BI169" s="3"/>
      <c r="BJ169" s="3"/>
    </row>
    <row r="170" spans="1:62" s="12" customFormat="1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K170" s="3"/>
      <c r="AL170" s="3"/>
      <c r="AM170" s="3"/>
      <c r="AN170" s="3"/>
      <c r="AO170" s="3"/>
      <c r="AP170" s="3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3"/>
      <c r="BE170" s="3"/>
      <c r="BF170" s="3"/>
      <c r="BG170" s="3"/>
      <c r="BH170" s="3"/>
      <c r="BI170" s="3"/>
      <c r="BJ170" s="3"/>
    </row>
    <row r="171" spans="1:62" s="12" customFormat="1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K171" s="3"/>
      <c r="AL171" s="3"/>
      <c r="AM171" s="3"/>
      <c r="AN171" s="3"/>
      <c r="AO171" s="3"/>
      <c r="AP171" s="3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3"/>
      <c r="BE171" s="3"/>
      <c r="BF171" s="3"/>
      <c r="BG171" s="3"/>
      <c r="BH171" s="3"/>
      <c r="BI171" s="3"/>
      <c r="BJ171" s="3"/>
    </row>
    <row r="172" spans="1:62" s="12" customFormat="1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K172" s="3"/>
      <c r="AL172" s="3"/>
      <c r="AM172" s="3"/>
      <c r="AN172" s="3"/>
      <c r="AO172" s="3"/>
      <c r="AP172" s="3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3"/>
      <c r="BE172" s="3"/>
      <c r="BF172" s="3"/>
      <c r="BG172" s="3"/>
      <c r="BH172" s="3"/>
      <c r="BI172" s="3"/>
      <c r="BJ172" s="3"/>
    </row>
    <row r="173" spans="1:62" s="12" customFormat="1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K173" s="3"/>
      <c r="AL173" s="3"/>
      <c r="AM173" s="3"/>
      <c r="AN173" s="3"/>
      <c r="AO173" s="3"/>
      <c r="AP173" s="3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3"/>
      <c r="BE173" s="3"/>
      <c r="BF173" s="3"/>
      <c r="BG173" s="3"/>
      <c r="BH173" s="3"/>
      <c r="BI173" s="3"/>
      <c r="BJ173" s="3"/>
    </row>
    <row r="174" spans="1:62" s="12" customFormat="1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K174" s="3"/>
      <c r="AL174" s="3"/>
      <c r="AM174" s="3"/>
      <c r="AN174" s="3"/>
      <c r="AO174" s="3"/>
      <c r="AP174" s="3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3"/>
      <c r="BE174" s="3"/>
      <c r="BF174" s="3"/>
      <c r="BG174" s="3"/>
      <c r="BH174" s="3"/>
      <c r="BI174" s="3"/>
      <c r="BJ174" s="3"/>
    </row>
    <row r="175" spans="1:62" s="12" customFormat="1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K175" s="3"/>
      <c r="AL175" s="3"/>
      <c r="AM175" s="3"/>
      <c r="AN175" s="3"/>
      <c r="AO175" s="3"/>
      <c r="AP175" s="3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3"/>
      <c r="BE175" s="3"/>
      <c r="BF175" s="3"/>
      <c r="BG175" s="3"/>
      <c r="BH175" s="3"/>
      <c r="BI175" s="3"/>
      <c r="BJ175" s="3"/>
    </row>
    <row r="176" spans="1:62" s="12" customFormat="1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K176" s="3"/>
      <c r="AL176" s="3"/>
      <c r="AM176" s="3"/>
      <c r="AN176" s="3"/>
      <c r="AO176" s="3"/>
      <c r="AP176" s="3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3"/>
      <c r="BE176" s="3"/>
      <c r="BF176" s="3"/>
      <c r="BG176" s="3"/>
      <c r="BH176" s="3"/>
      <c r="BI176" s="3"/>
      <c r="BJ176" s="3"/>
    </row>
    <row r="177" spans="1:62" s="12" customFormat="1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K177" s="3"/>
      <c r="AL177" s="3"/>
      <c r="AM177" s="3"/>
      <c r="AN177" s="3"/>
      <c r="AO177" s="3"/>
      <c r="AP177" s="3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3"/>
      <c r="BE177" s="3"/>
      <c r="BF177" s="3"/>
      <c r="BG177" s="3"/>
      <c r="BH177" s="3"/>
      <c r="BI177" s="3"/>
      <c r="BJ177" s="3"/>
    </row>
    <row r="178" spans="1:62" s="12" customFormat="1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K178" s="3"/>
      <c r="AL178" s="3"/>
      <c r="AM178" s="3"/>
      <c r="AN178" s="3"/>
      <c r="AO178" s="3"/>
      <c r="AP178" s="3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3"/>
      <c r="BE178" s="3"/>
      <c r="BF178" s="3"/>
      <c r="BG178" s="3"/>
      <c r="BH178" s="3"/>
      <c r="BI178" s="3"/>
      <c r="BJ178" s="3"/>
    </row>
    <row r="179" spans="1:62" s="12" customFormat="1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K179" s="3"/>
      <c r="AL179" s="3"/>
      <c r="AM179" s="3"/>
      <c r="AN179" s="3"/>
      <c r="AO179" s="3"/>
      <c r="AP179" s="3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3"/>
      <c r="BE179" s="3"/>
      <c r="BF179" s="3"/>
      <c r="BG179" s="3"/>
      <c r="BH179" s="3"/>
      <c r="BI179" s="3"/>
      <c r="BJ179" s="3"/>
    </row>
    <row r="180" spans="1:62" s="12" customFormat="1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K180" s="3"/>
      <c r="AL180" s="3"/>
      <c r="AM180" s="3"/>
      <c r="AN180" s="3"/>
      <c r="AO180" s="3"/>
      <c r="AP180" s="3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3"/>
      <c r="BE180" s="3"/>
      <c r="BF180" s="3"/>
      <c r="BG180" s="3"/>
      <c r="BH180" s="3"/>
      <c r="BI180" s="3"/>
      <c r="BJ180" s="3"/>
    </row>
    <row r="181" spans="1:62" s="12" customFormat="1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K181" s="3"/>
      <c r="AL181" s="3"/>
      <c r="AM181" s="3"/>
      <c r="AN181" s="3"/>
      <c r="AO181" s="3"/>
      <c r="AP181" s="3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3"/>
      <c r="BE181" s="3"/>
      <c r="BF181" s="3"/>
      <c r="BG181" s="3"/>
      <c r="BH181" s="3"/>
      <c r="BI181" s="3"/>
      <c r="BJ181" s="3"/>
    </row>
    <row r="182" spans="1:62" s="12" customFormat="1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K182" s="3"/>
      <c r="AL182" s="3"/>
      <c r="AM182" s="3"/>
      <c r="AN182" s="3"/>
      <c r="AO182" s="3"/>
      <c r="AP182" s="3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3"/>
      <c r="BE182" s="3"/>
      <c r="BF182" s="3"/>
      <c r="BG182" s="3"/>
      <c r="BH182" s="3"/>
      <c r="BI182" s="3"/>
      <c r="BJ182" s="3"/>
    </row>
    <row r="183" spans="1:62" s="12" customFormat="1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K183" s="3"/>
      <c r="AL183" s="3"/>
      <c r="AM183" s="3"/>
      <c r="AN183" s="3"/>
      <c r="AO183" s="3"/>
      <c r="AP183" s="3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3"/>
      <c r="BE183" s="3"/>
      <c r="BF183" s="3"/>
      <c r="BG183" s="3"/>
      <c r="BH183" s="3"/>
      <c r="BI183" s="3"/>
      <c r="BJ183" s="3"/>
    </row>
    <row r="184" spans="1:62" s="12" customFormat="1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K184" s="3"/>
      <c r="AL184" s="3"/>
      <c r="AM184" s="3"/>
      <c r="AN184" s="3"/>
      <c r="AO184" s="3"/>
      <c r="AP184" s="3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3"/>
      <c r="BE184" s="3"/>
      <c r="BF184" s="3"/>
      <c r="BG184" s="3"/>
      <c r="BH184" s="3"/>
      <c r="BI184" s="3"/>
      <c r="BJ184" s="3"/>
    </row>
    <row r="185" spans="1:62" s="12" customFormat="1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K185" s="3"/>
      <c r="AL185" s="3"/>
      <c r="AM185" s="3"/>
      <c r="AN185" s="3"/>
      <c r="AO185" s="3"/>
      <c r="AP185" s="3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3"/>
      <c r="BE185" s="3"/>
      <c r="BF185" s="3"/>
      <c r="BG185" s="3"/>
      <c r="BH185" s="3"/>
      <c r="BI185" s="3"/>
      <c r="BJ185" s="3"/>
    </row>
    <row r="186" spans="1:62" s="12" customFormat="1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K186" s="3"/>
      <c r="AL186" s="3"/>
      <c r="AM186" s="3"/>
      <c r="AN186" s="3"/>
      <c r="AO186" s="3"/>
      <c r="AP186" s="3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3"/>
      <c r="BE186" s="3"/>
      <c r="BF186" s="3"/>
      <c r="BG186" s="3"/>
      <c r="BH186" s="3"/>
      <c r="BI186" s="3"/>
      <c r="BJ186" s="3"/>
    </row>
    <row r="187" spans="1:62" s="12" customFormat="1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K187" s="3"/>
      <c r="AL187" s="3"/>
      <c r="AM187" s="3"/>
      <c r="AN187" s="3"/>
      <c r="AO187" s="3"/>
      <c r="AP187" s="3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3"/>
      <c r="BE187" s="3"/>
      <c r="BF187" s="3"/>
      <c r="BG187" s="3"/>
      <c r="BH187" s="3"/>
      <c r="BI187" s="3"/>
      <c r="BJ187" s="3"/>
    </row>
    <row r="188" spans="1:62" s="12" customFormat="1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K188" s="3"/>
      <c r="AL188" s="3"/>
      <c r="AM188" s="3"/>
      <c r="AN188" s="3"/>
      <c r="AO188" s="3"/>
      <c r="AP188" s="3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3"/>
      <c r="BE188" s="3"/>
      <c r="BF188" s="3"/>
      <c r="BG188" s="3"/>
      <c r="BH188" s="3"/>
      <c r="BI188" s="3"/>
      <c r="BJ188" s="3"/>
    </row>
    <row r="189" spans="1:62" s="12" customFormat="1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K189" s="3"/>
      <c r="AL189" s="3"/>
      <c r="AM189" s="3"/>
      <c r="AN189" s="3"/>
      <c r="AO189" s="3"/>
      <c r="AP189" s="3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3"/>
      <c r="BE189" s="3"/>
      <c r="BF189" s="3"/>
      <c r="BG189" s="3"/>
      <c r="BH189" s="3"/>
      <c r="BI189" s="3"/>
      <c r="BJ189" s="3"/>
    </row>
    <row r="190" spans="1:62" s="12" customFormat="1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K190" s="3"/>
      <c r="AL190" s="3"/>
      <c r="AM190" s="3"/>
      <c r="AN190" s="3"/>
      <c r="AO190" s="3"/>
      <c r="AP190" s="3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3"/>
      <c r="BE190" s="3"/>
      <c r="BF190" s="3"/>
      <c r="BG190" s="3"/>
      <c r="BH190" s="3"/>
      <c r="BI190" s="3"/>
      <c r="BJ190" s="3"/>
    </row>
    <row r="191" spans="1:62" s="12" customFormat="1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K191" s="3"/>
      <c r="AL191" s="3"/>
      <c r="AM191" s="3"/>
      <c r="AN191" s="3"/>
      <c r="AO191" s="3"/>
      <c r="AP191" s="3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3"/>
      <c r="BE191" s="3"/>
      <c r="BF191" s="3"/>
      <c r="BG191" s="3"/>
      <c r="BH191" s="3"/>
      <c r="BI191" s="3"/>
      <c r="BJ191" s="3"/>
    </row>
    <row r="192" spans="1:62" s="12" customFormat="1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K192" s="3"/>
      <c r="AL192" s="3"/>
      <c r="AM192" s="3"/>
      <c r="AN192" s="3"/>
      <c r="AO192" s="3"/>
      <c r="AP192" s="3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3"/>
      <c r="BE192" s="3"/>
      <c r="BF192" s="3"/>
      <c r="BG192" s="3"/>
      <c r="BH192" s="3"/>
      <c r="BI192" s="3"/>
      <c r="BJ192" s="3"/>
    </row>
    <row r="193" spans="1:62" s="12" customFormat="1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K193" s="3"/>
      <c r="AL193" s="3"/>
      <c r="AM193" s="3"/>
      <c r="AN193" s="3"/>
      <c r="AO193" s="3"/>
      <c r="AP193" s="3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3"/>
      <c r="BE193" s="3"/>
      <c r="BF193" s="3"/>
      <c r="BG193" s="3"/>
      <c r="BH193" s="3"/>
      <c r="BI193" s="3"/>
      <c r="BJ193" s="3"/>
    </row>
    <row r="194" spans="1:62" s="12" customFormat="1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K194" s="3"/>
      <c r="AL194" s="3"/>
      <c r="AM194" s="3"/>
      <c r="AN194" s="3"/>
      <c r="AO194" s="3"/>
      <c r="AP194" s="3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3"/>
      <c r="BE194" s="3"/>
      <c r="BF194" s="3"/>
      <c r="BG194" s="3"/>
      <c r="BH194" s="3"/>
      <c r="BI194" s="3"/>
      <c r="BJ194" s="3"/>
    </row>
    <row r="195" spans="1:62" s="12" customFormat="1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K195" s="3"/>
      <c r="AL195" s="3"/>
      <c r="AM195" s="3"/>
      <c r="AN195" s="3"/>
      <c r="AO195" s="3"/>
      <c r="AP195" s="3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3"/>
      <c r="BE195" s="3"/>
      <c r="BF195" s="3"/>
      <c r="BG195" s="3"/>
      <c r="BH195" s="3"/>
      <c r="BI195" s="3"/>
      <c r="BJ195" s="3"/>
    </row>
    <row r="196" spans="1:62" s="12" customFormat="1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K196" s="3"/>
      <c r="AL196" s="3"/>
      <c r="AM196" s="3"/>
      <c r="AN196" s="3"/>
      <c r="AO196" s="3"/>
      <c r="AP196" s="3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3"/>
      <c r="BE196" s="3"/>
      <c r="BF196" s="3"/>
      <c r="BG196" s="3"/>
      <c r="BH196" s="3"/>
      <c r="BI196" s="3"/>
      <c r="BJ196" s="3"/>
    </row>
    <row r="197" spans="1:62" s="12" customFormat="1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K197" s="3"/>
      <c r="AL197" s="3"/>
      <c r="AM197" s="3"/>
      <c r="AN197" s="3"/>
      <c r="AO197" s="3"/>
      <c r="AP197" s="3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3"/>
      <c r="BE197" s="3"/>
      <c r="BF197" s="3"/>
      <c r="BG197" s="3"/>
      <c r="BH197" s="3"/>
      <c r="BI197" s="3"/>
      <c r="BJ197" s="3"/>
    </row>
    <row r="198" spans="1:62" s="12" customFormat="1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K198" s="3"/>
      <c r="AL198" s="3"/>
      <c r="AM198" s="3"/>
      <c r="AN198" s="3"/>
      <c r="AO198" s="3"/>
      <c r="AP198" s="3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3"/>
      <c r="BE198" s="3"/>
      <c r="BF198" s="3"/>
      <c r="BG198" s="3"/>
      <c r="BH198" s="3"/>
      <c r="BI198" s="3"/>
      <c r="BJ198" s="3"/>
    </row>
    <row r="199" spans="1:62" s="12" customFormat="1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K199" s="3"/>
      <c r="AL199" s="3"/>
      <c r="AM199" s="3"/>
      <c r="AN199" s="3"/>
      <c r="AO199" s="3"/>
      <c r="AP199" s="3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3"/>
      <c r="BE199" s="3"/>
      <c r="BF199" s="3"/>
      <c r="BG199" s="3"/>
      <c r="BH199" s="3"/>
      <c r="BI199" s="3"/>
      <c r="BJ199" s="3"/>
    </row>
    <row r="200" spans="1:62" s="12" customFormat="1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K200" s="3"/>
      <c r="AL200" s="3"/>
      <c r="AM200" s="3"/>
      <c r="AN200" s="3"/>
      <c r="AO200" s="3"/>
      <c r="AP200" s="3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3"/>
      <c r="BE200" s="3"/>
      <c r="BF200" s="3"/>
      <c r="BG200" s="3"/>
      <c r="BH200" s="3"/>
      <c r="BI200" s="3"/>
      <c r="BJ200" s="3"/>
    </row>
    <row r="201" spans="1:62" s="12" customFormat="1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K201" s="3"/>
      <c r="AL201" s="3"/>
      <c r="AM201" s="3"/>
      <c r="AN201" s="3"/>
      <c r="AO201" s="3"/>
      <c r="AP201" s="3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3"/>
      <c r="BE201" s="3"/>
      <c r="BF201" s="3"/>
      <c r="BG201" s="3"/>
      <c r="BH201" s="3"/>
      <c r="BI201" s="3"/>
      <c r="BJ201" s="3"/>
    </row>
    <row r="202" spans="1:62" s="12" customFormat="1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K202" s="3"/>
      <c r="AL202" s="3"/>
      <c r="AM202" s="3"/>
      <c r="AN202" s="3"/>
      <c r="AO202" s="3"/>
      <c r="AP202" s="3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3"/>
      <c r="BE202" s="3"/>
      <c r="BF202" s="3"/>
      <c r="BG202" s="3"/>
      <c r="BH202" s="3"/>
      <c r="BI202" s="3"/>
      <c r="BJ202" s="3"/>
    </row>
    <row r="203" spans="1:62" s="12" customFormat="1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K203" s="3"/>
      <c r="AL203" s="3"/>
      <c r="AM203" s="3"/>
      <c r="AN203" s="3"/>
      <c r="AO203" s="3"/>
      <c r="AP203" s="3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3"/>
      <c r="BE203" s="3"/>
      <c r="BF203" s="3"/>
      <c r="BG203" s="3"/>
      <c r="BH203" s="3"/>
      <c r="BI203" s="3"/>
      <c r="BJ203" s="3"/>
    </row>
    <row r="204" spans="1:62" s="12" customFormat="1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K204" s="3"/>
      <c r="AL204" s="3"/>
      <c r="AM204" s="3"/>
      <c r="AN204" s="3"/>
      <c r="AO204" s="3"/>
      <c r="AP204" s="3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3"/>
      <c r="BE204" s="3"/>
      <c r="BF204" s="3"/>
      <c r="BG204" s="3"/>
      <c r="BH204" s="3"/>
      <c r="BI204" s="3"/>
      <c r="BJ204" s="3"/>
    </row>
    <row r="205" spans="1:62" s="12" customFormat="1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K205" s="3"/>
      <c r="AL205" s="3"/>
      <c r="AM205" s="3"/>
      <c r="AN205" s="3"/>
      <c r="AO205" s="3"/>
      <c r="AP205" s="3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3"/>
      <c r="BE205" s="3"/>
      <c r="BF205" s="3"/>
      <c r="BG205" s="3"/>
      <c r="BH205" s="3"/>
      <c r="BI205" s="3"/>
      <c r="BJ205" s="3"/>
    </row>
    <row r="206" spans="1:62" s="12" customFormat="1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K206" s="3"/>
      <c r="AL206" s="3"/>
      <c r="AM206" s="3"/>
      <c r="AN206" s="3"/>
      <c r="AO206" s="3"/>
      <c r="AP206" s="3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3"/>
      <c r="BE206" s="3"/>
      <c r="BF206" s="3"/>
      <c r="BG206" s="3"/>
      <c r="BH206" s="3"/>
      <c r="BI206" s="3"/>
      <c r="BJ206" s="3"/>
    </row>
    <row r="207" spans="1:62" s="12" customFormat="1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K207" s="3"/>
      <c r="AL207" s="3"/>
      <c r="AM207" s="3"/>
      <c r="AN207" s="3"/>
      <c r="AO207" s="3"/>
      <c r="AP207" s="3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3"/>
      <c r="BE207" s="3"/>
      <c r="BF207" s="3"/>
      <c r="BG207" s="3"/>
      <c r="BH207" s="3"/>
      <c r="BI207" s="3"/>
      <c r="BJ207" s="3"/>
    </row>
    <row r="208" spans="1:62" s="12" customFormat="1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K208" s="3"/>
      <c r="AL208" s="3"/>
      <c r="AM208" s="3"/>
      <c r="AN208" s="3"/>
      <c r="AO208" s="3"/>
      <c r="AP208" s="3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3"/>
      <c r="BE208" s="3"/>
      <c r="BF208" s="3"/>
      <c r="BG208" s="3"/>
      <c r="BH208" s="3"/>
      <c r="BI208" s="3"/>
      <c r="BJ208" s="3"/>
    </row>
    <row r="209" spans="1:62" s="12" customFormat="1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K209" s="3"/>
      <c r="AL209" s="3"/>
      <c r="AM209" s="3"/>
      <c r="AN209" s="3"/>
      <c r="AO209" s="3"/>
      <c r="AP209" s="3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3"/>
      <c r="BE209" s="3"/>
      <c r="BF209" s="3"/>
      <c r="BG209" s="3"/>
      <c r="BH209" s="3"/>
      <c r="BI209" s="3"/>
      <c r="BJ209" s="3"/>
    </row>
    <row r="210" spans="1:62" s="12" customFormat="1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K210" s="3"/>
      <c r="AL210" s="3"/>
      <c r="AM210" s="3"/>
      <c r="AN210" s="3"/>
      <c r="AO210" s="3"/>
      <c r="AP210" s="3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3"/>
      <c r="BE210" s="3"/>
      <c r="BF210" s="3"/>
      <c r="BG210" s="3"/>
      <c r="BH210" s="3"/>
      <c r="BI210" s="3"/>
      <c r="BJ210" s="3"/>
    </row>
    <row r="211" spans="1:62" s="12" customFormat="1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K211" s="3"/>
      <c r="AL211" s="3"/>
      <c r="AM211" s="3"/>
      <c r="AN211" s="3"/>
      <c r="AO211" s="3"/>
      <c r="AP211" s="3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3"/>
      <c r="BE211" s="3"/>
      <c r="BF211" s="3"/>
      <c r="BG211" s="3"/>
      <c r="BH211" s="3"/>
      <c r="BI211" s="3"/>
      <c r="BJ211" s="3"/>
    </row>
    <row r="212" spans="1:62" s="12" customFormat="1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K212" s="3"/>
      <c r="AL212" s="3"/>
      <c r="AM212" s="3"/>
      <c r="AN212" s="3"/>
      <c r="AO212" s="3"/>
      <c r="AP212" s="3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3"/>
      <c r="BE212" s="3"/>
      <c r="BF212" s="3"/>
      <c r="BG212" s="3"/>
      <c r="BH212" s="3"/>
      <c r="BI212" s="3"/>
      <c r="BJ212" s="3"/>
    </row>
    <row r="213" spans="1:62" s="12" customFormat="1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K213" s="3"/>
      <c r="AL213" s="3"/>
      <c r="AM213" s="3"/>
      <c r="AN213" s="3"/>
      <c r="AO213" s="3"/>
      <c r="AP213" s="3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3"/>
      <c r="BE213" s="3"/>
      <c r="BF213" s="3"/>
      <c r="BG213" s="3"/>
      <c r="BH213" s="3"/>
      <c r="BI213" s="3"/>
      <c r="BJ213" s="3"/>
    </row>
    <row r="214" spans="1:62" s="12" customFormat="1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K214" s="3"/>
      <c r="AL214" s="3"/>
      <c r="AM214" s="3"/>
      <c r="AN214" s="3"/>
      <c r="AO214" s="3"/>
      <c r="AP214" s="3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3"/>
      <c r="BE214" s="3"/>
      <c r="BF214" s="3"/>
      <c r="BG214" s="3"/>
      <c r="BH214" s="3"/>
      <c r="BI214" s="3"/>
      <c r="BJ214" s="3"/>
    </row>
    <row r="215" spans="1:62" s="12" customFormat="1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K215" s="3"/>
      <c r="AL215" s="3"/>
      <c r="AM215" s="3"/>
      <c r="AN215" s="3"/>
      <c r="AO215" s="3"/>
      <c r="AP215" s="3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3"/>
      <c r="BE215" s="3"/>
      <c r="BF215" s="3"/>
      <c r="BG215" s="3"/>
      <c r="BH215" s="3"/>
      <c r="BI215" s="3"/>
      <c r="BJ215" s="3"/>
    </row>
    <row r="216" spans="1:62" s="12" customFormat="1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K216" s="3"/>
      <c r="AL216" s="3"/>
      <c r="AM216" s="3"/>
      <c r="AN216" s="3"/>
      <c r="AO216" s="3"/>
      <c r="AP216" s="3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3"/>
      <c r="BE216" s="3"/>
      <c r="BF216" s="3"/>
      <c r="BG216" s="3"/>
      <c r="BH216" s="3"/>
      <c r="BI216" s="3"/>
      <c r="BJ216" s="3"/>
    </row>
    <row r="217" spans="1:62" s="12" customFormat="1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K217" s="3"/>
      <c r="AL217" s="3"/>
      <c r="AM217" s="3"/>
      <c r="AN217" s="3"/>
      <c r="AO217" s="3"/>
      <c r="AP217" s="3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3"/>
      <c r="BE217" s="3"/>
      <c r="BF217" s="3"/>
      <c r="BG217" s="3"/>
      <c r="BH217" s="3"/>
      <c r="BI217" s="3"/>
      <c r="BJ217" s="3"/>
    </row>
    <row r="218" spans="1:62" s="12" customFormat="1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K218" s="3"/>
      <c r="AL218" s="3"/>
      <c r="AM218" s="3"/>
      <c r="AN218" s="3"/>
      <c r="AO218" s="3"/>
      <c r="AP218" s="3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3"/>
      <c r="BE218" s="3"/>
      <c r="BF218" s="3"/>
      <c r="BG218" s="3"/>
      <c r="BH218" s="3"/>
      <c r="BI218" s="3"/>
      <c r="BJ218" s="3"/>
    </row>
    <row r="219" spans="1:62" s="12" customFormat="1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K219" s="3"/>
      <c r="AL219" s="3"/>
      <c r="AM219" s="3"/>
      <c r="AN219" s="3"/>
      <c r="AO219" s="3"/>
      <c r="AP219" s="3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3"/>
      <c r="BE219" s="3"/>
      <c r="BF219" s="3"/>
      <c r="BG219" s="3"/>
      <c r="BH219" s="3"/>
      <c r="BI219" s="3"/>
      <c r="BJ219" s="3"/>
    </row>
    <row r="220" spans="1:62" s="12" customFormat="1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K220" s="3"/>
      <c r="AL220" s="3"/>
      <c r="AM220" s="3"/>
      <c r="AN220" s="3"/>
      <c r="AO220" s="3"/>
      <c r="AP220" s="3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3"/>
      <c r="BE220" s="3"/>
      <c r="BF220" s="3"/>
      <c r="BG220" s="3"/>
      <c r="BH220" s="3"/>
      <c r="BI220" s="3"/>
      <c r="BJ220" s="3"/>
    </row>
    <row r="221" spans="1:62" s="12" customFormat="1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K221" s="3"/>
      <c r="AL221" s="3"/>
      <c r="AM221" s="3"/>
      <c r="AN221" s="3"/>
      <c r="AO221" s="3"/>
      <c r="AP221" s="3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3"/>
      <c r="BE221" s="3"/>
      <c r="BF221" s="3"/>
      <c r="BG221" s="3"/>
      <c r="BH221" s="3"/>
      <c r="BI221" s="3"/>
      <c r="BJ221" s="3"/>
    </row>
    <row r="222" spans="1:62" s="12" customFormat="1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K222" s="3"/>
      <c r="AL222" s="3"/>
      <c r="AM222" s="3"/>
      <c r="AN222" s="3"/>
      <c r="AO222" s="3"/>
      <c r="AP222" s="3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3"/>
      <c r="BE222" s="3"/>
      <c r="BF222" s="3"/>
      <c r="BG222" s="3"/>
      <c r="BH222" s="3"/>
      <c r="BI222" s="3"/>
      <c r="BJ222" s="3"/>
    </row>
    <row r="223" spans="1:62" s="12" customFormat="1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K223" s="3"/>
      <c r="AL223" s="3"/>
      <c r="AM223" s="3"/>
      <c r="AN223" s="3"/>
      <c r="AO223" s="3"/>
      <c r="AP223" s="3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3"/>
      <c r="BE223" s="3"/>
      <c r="BF223" s="3"/>
      <c r="BG223" s="3"/>
      <c r="BH223" s="3"/>
      <c r="BI223" s="3"/>
      <c r="BJ223" s="3"/>
    </row>
    <row r="224" spans="1:62" s="12" customFormat="1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K224" s="3"/>
      <c r="AL224" s="3"/>
      <c r="AM224" s="3"/>
      <c r="AN224" s="3"/>
      <c r="AO224" s="3"/>
      <c r="AP224" s="3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3"/>
      <c r="BE224" s="3"/>
      <c r="BF224" s="3"/>
      <c r="BG224" s="3"/>
      <c r="BH224" s="3"/>
      <c r="BI224" s="3"/>
      <c r="BJ224" s="3"/>
    </row>
    <row r="225" spans="1:62" s="12" customFormat="1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K225" s="3"/>
      <c r="AL225" s="3"/>
      <c r="AM225" s="3"/>
      <c r="AN225" s="3"/>
      <c r="AO225" s="3"/>
      <c r="AP225" s="3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3"/>
      <c r="BE225" s="3"/>
      <c r="BF225" s="3"/>
      <c r="BG225" s="3"/>
      <c r="BH225" s="3"/>
      <c r="BI225" s="3"/>
      <c r="BJ225" s="3"/>
    </row>
    <row r="226" spans="1:62" s="12" customFormat="1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K226" s="3"/>
      <c r="AL226" s="3"/>
      <c r="AM226" s="3"/>
      <c r="AN226" s="3"/>
      <c r="AO226" s="3"/>
      <c r="AP226" s="3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3"/>
      <c r="BE226" s="3"/>
      <c r="BF226" s="3"/>
      <c r="BG226" s="3"/>
      <c r="BH226" s="3"/>
      <c r="BI226" s="3"/>
      <c r="BJ226" s="3"/>
    </row>
    <row r="227" spans="1:62" s="12" customFormat="1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K227" s="3"/>
      <c r="AL227" s="3"/>
      <c r="AM227" s="3"/>
      <c r="AN227" s="3"/>
      <c r="AO227" s="3"/>
      <c r="AP227" s="3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3"/>
      <c r="BE227" s="3"/>
      <c r="BF227" s="3"/>
      <c r="BG227" s="3"/>
      <c r="BH227" s="3"/>
      <c r="BI227" s="3"/>
      <c r="BJ227" s="3"/>
    </row>
    <row r="228" spans="1:62" s="12" customFormat="1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K228" s="3"/>
      <c r="AL228" s="3"/>
      <c r="AM228" s="3"/>
      <c r="AN228" s="3"/>
      <c r="AO228" s="3"/>
      <c r="AP228" s="3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3"/>
      <c r="BE228" s="3"/>
      <c r="BF228" s="3"/>
      <c r="BG228" s="3"/>
      <c r="BH228" s="3"/>
      <c r="BI228" s="3"/>
      <c r="BJ228" s="3"/>
    </row>
    <row r="229" spans="1:62" s="12" customFormat="1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K229" s="3"/>
      <c r="AL229" s="3"/>
      <c r="AM229" s="3"/>
      <c r="AN229" s="3"/>
      <c r="AO229" s="3"/>
      <c r="AP229" s="3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3"/>
      <c r="BE229" s="3"/>
      <c r="BF229" s="3"/>
      <c r="BG229" s="3"/>
      <c r="BH229" s="3"/>
      <c r="BI229" s="3"/>
      <c r="BJ229" s="3"/>
    </row>
    <row r="230" spans="1:62" s="12" customFormat="1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K230" s="3"/>
      <c r="AL230" s="3"/>
      <c r="AM230" s="3"/>
      <c r="AN230" s="3"/>
      <c r="AO230" s="3"/>
      <c r="AP230" s="3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3"/>
      <c r="BE230" s="3"/>
      <c r="BF230" s="3"/>
      <c r="BG230" s="3"/>
      <c r="BH230" s="3"/>
      <c r="BI230" s="3"/>
      <c r="BJ230" s="3"/>
    </row>
    <row r="231" spans="1:62" s="12" customFormat="1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K231" s="3"/>
      <c r="AL231" s="3"/>
      <c r="AM231" s="3"/>
      <c r="AN231" s="3"/>
      <c r="AO231" s="3"/>
      <c r="AP231" s="3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3"/>
      <c r="BE231" s="3"/>
      <c r="BF231" s="3"/>
      <c r="BG231" s="3"/>
      <c r="BH231" s="3"/>
      <c r="BI231" s="3"/>
      <c r="BJ231" s="3"/>
    </row>
    <row r="232" spans="1:62" s="12" customFormat="1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K232" s="3"/>
      <c r="AL232" s="3"/>
      <c r="AM232" s="3"/>
      <c r="AN232" s="3"/>
      <c r="AO232" s="3"/>
      <c r="AP232" s="3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3"/>
      <c r="BE232" s="3"/>
      <c r="BF232" s="3"/>
      <c r="BG232" s="3"/>
      <c r="BH232" s="3"/>
      <c r="BI232" s="3"/>
      <c r="BJ232" s="3"/>
    </row>
    <row r="233" spans="1:62" s="12" customFormat="1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K233" s="3"/>
      <c r="AL233" s="3"/>
      <c r="AM233" s="3"/>
      <c r="AN233" s="3"/>
      <c r="AO233" s="3"/>
      <c r="AP233" s="3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3"/>
      <c r="BE233" s="3"/>
      <c r="BF233" s="3"/>
      <c r="BG233" s="3"/>
      <c r="BH233" s="3"/>
      <c r="BI233" s="3"/>
      <c r="BJ233" s="3"/>
    </row>
    <row r="234" spans="1:62" s="12" customFormat="1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K234" s="3"/>
      <c r="AL234" s="3"/>
      <c r="AM234" s="3"/>
      <c r="AN234" s="3"/>
      <c r="AO234" s="3"/>
      <c r="AP234" s="3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3"/>
      <c r="BE234" s="3"/>
      <c r="BF234" s="3"/>
      <c r="BG234" s="3"/>
      <c r="BH234" s="3"/>
      <c r="BI234" s="3"/>
      <c r="BJ234" s="3"/>
    </row>
    <row r="235" spans="1:62" s="12" customFormat="1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K235" s="3"/>
      <c r="AL235" s="3"/>
      <c r="AM235" s="3"/>
      <c r="AN235" s="3"/>
      <c r="AO235" s="3"/>
      <c r="AP235" s="3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3"/>
      <c r="BE235" s="3"/>
      <c r="BF235" s="3"/>
      <c r="BG235" s="3"/>
      <c r="BH235" s="3"/>
      <c r="BI235" s="3"/>
      <c r="BJ235" s="3"/>
    </row>
    <row r="236" spans="1:62" s="12" customFormat="1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K236" s="3"/>
      <c r="AL236" s="3"/>
      <c r="AM236" s="3"/>
      <c r="AN236" s="3"/>
      <c r="AO236" s="3"/>
      <c r="AP236" s="3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3"/>
      <c r="BE236" s="3"/>
      <c r="BF236" s="3"/>
      <c r="BG236" s="3"/>
      <c r="BH236" s="3"/>
      <c r="BI236" s="3"/>
      <c r="BJ236" s="3"/>
    </row>
    <row r="237" spans="1:62" s="12" customFormat="1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K237" s="3"/>
      <c r="AL237" s="3"/>
      <c r="AM237" s="3"/>
      <c r="AN237" s="3"/>
      <c r="AO237" s="3"/>
      <c r="AP237" s="3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3"/>
      <c r="BE237" s="3"/>
      <c r="BF237" s="3"/>
      <c r="BG237" s="3"/>
      <c r="BH237" s="3"/>
      <c r="BI237" s="3"/>
      <c r="BJ237" s="3"/>
    </row>
    <row r="238" spans="1:62" s="12" customFormat="1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K238" s="3"/>
      <c r="AL238" s="3"/>
      <c r="AM238" s="3"/>
      <c r="AN238" s="3"/>
      <c r="AO238" s="3"/>
      <c r="AP238" s="3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3"/>
      <c r="BE238" s="3"/>
      <c r="BF238" s="3"/>
      <c r="BG238" s="3"/>
      <c r="BH238" s="3"/>
      <c r="BI238" s="3"/>
      <c r="BJ238" s="3"/>
    </row>
    <row r="239" spans="35:36" ht="11.25">
      <c r="AI239" s="12"/>
      <c r="AJ239" s="12"/>
    </row>
    <row r="240" spans="35:36" ht="11.25">
      <c r="AI240" s="12"/>
      <c r="AJ240" s="12"/>
    </row>
    <row r="241" spans="35:36" ht="11.25">
      <c r="AI241" s="12"/>
      <c r="AJ241" s="12"/>
    </row>
    <row r="242" spans="35:36" ht="11.25">
      <c r="AI242" s="12"/>
      <c r="AJ242" s="12"/>
    </row>
    <row r="243" spans="35:36" ht="11.25">
      <c r="AI243" s="12"/>
      <c r="AJ243" s="12"/>
    </row>
    <row r="244" spans="35:36" ht="11.25">
      <c r="AI244" s="12"/>
      <c r="AJ244" s="12"/>
    </row>
    <row r="245" spans="35:36" ht="11.25">
      <c r="AI245" s="12"/>
      <c r="AJ245" s="12"/>
    </row>
    <row r="246" spans="35:36" ht="11.25">
      <c r="AI246" s="12"/>
      <c r="AJ246" s="12"/>
    </row>
    <row r="247" spans="35:36" ht="11.25">
      <c r="AI247" s="12"/>
      <c r="AJ247" s="12"/>
    </row>
    <row r="248" spans="35:36" ht="11.25">
      <c r="AI248" s="12"/>
      <c r="AJ248" s="12"/>
    </row>
    <row r="249" spans="35:36" ht="11.25">
      <c r="AI249" s="12"/>
      <c r="AJ249" s="12"/>
    </row>
    <row r="250" spans="35:36" ht="11.25">
      <c r="AI250" s="12"/>
      <c r="AJ250" s="12"/>
    </row>
    <row r="251" spans="35:36" ht="11.25">
      <c r="AI251" s="12"/>
      <c r="AJ251" s="12"/>
    </row>
    <row r="252" spans="35:36" ht="11.25">
      <c r="AI252" s="12"/>
      <c r="AJ252" s="12"/>
    </row>
    <row r="253" spans="35:36" ht="11.25">
      <c r="AI253" s="12"/>
      <c r="AJ253" s="12"/>
    </row>
    <row r="254" spans="35:36" ht="11.25">
      <c r="AI254" s="12"/>
      <c r="AJ254" s="12"/>
    </row>
    <row r="255" spans="35:36" ht="11.25">
      <c r="AI255" s="12"/>
      <c r="AJ255" s="12"/>
    </row>
    <row r="256" spans="35:36" ht="11.25">
      <c r="AI256" s="12"/>
      <c r="AJ256" s="12"/>
    </row>
    <row r="257" spans="35:36" ht="11.25">
      <c r="AI257" s="12"/>
      <c r="AJ257" s="12"/>
    </row>
    <row r="258" spans="35:36" ht="11.25">
      <c r="AI258" s="12"/>
      <c r="AJ258" s="12"/>
    </row>
    <row r="259" spans="35:36" ht="11.25">
      <c r="AI259" s="12"/>
      <c r="AJ259" s="12"/>
    </row>
    <row r="260" spans="35:36" ht="11.25">
      <c r="AI260" s="12"/>
      <c r="AJ260" s="12"/>
    </row>
    <row r="261" spans="35:36" ht="11.25">
      <c r="AI261" s="12"/>
      <c r="AJ261" s="12"/>
    </row>
    <row r="262" spans="35:36" ht="11.25">
      <c r="AI262" s="12"/>
      <c r="AJ262" s="12"/>
    </row>
    <row r="263" spans="35:36" ht="11.25">
      <c r="AI263" s="12"/>
      <c r="AJ263" s="12"/>
    </row>
    <row r="264" spans="35:36" ht="11.25">
      <c r="AI264" s="12"/>
      <c r="AJ264" s="12"/>
    </row>
    <row r="265" spans="35:36" ht="11.25">
      <c r="AI265" s="12"/>
      <c r="AJ265" s="12"/>
    </row>
    <row r="266" spans="35:36" ht="11.25">
      <c r="AI266" s="12"/>
      <c r="AJ266" s="12"/>
    </row>
    <row r="267" spans="35:36" ht="11.25">
      <c r="AI267" s="12"/>
      <c r="AJ267" s="12"/>
    </row>
    <row r="268" spans="35:36" ht="11.25">
      <c r="AI268" s="12"/>
      <c r="AJ268" s="12"/>
    </row>
    <row r="269" spans="35:36" ht="11.25">
      <c r="AI269" s="12"/>
      <c r="AJ269" s="12"/>
    </row>
    <row r="270" spans="35:36" ht="11.25">
      <c r="AI270" s="12"/>
      <c r="AJ270" s="12"/>
    </row>
    <row r="271" spans="35:36" ht="11.25">
      <c r="AI271" s="12"/>
      <c r="AJ271" s="12"/>
    </row>
    <row r="272" spans="35:36" ht="11.25">
      <c r="AI272" s="12"/>
      <c r="AJ272" s="12"/>
    </row>
    <row r="273" spans="35:36" ht="11.25">
      <c r="AI273" s="12"/>
      <c r="AJ273" s="12"/>
    </row>
    <row r="274" spans="35:36" ht="11.25">
      <c r="AI274" s="12"/>
      <c r="AJ274" s="12"/>
    </row>
    <row r="275" spans="35:36" ht="11.25">
      <c r="AI275" s="12"/>
      <c r="AJ275" s="12"/>
    </row>
    <row r="276" spans="35:36" ht="11.25">
      <c r="AI276" s="12"/>
      <c r="AJ276" s="12"/>
    </row>
    <row r="277" spans="35:36" ht="11.25">
      <c r="AI277" s="12"/>
      <c r="AJ277" s="12"/>
    </row>
    <row r="278" spans="35:36" ht="11.25">
      <c r="AI278" s="12"/>
      <c r="AJ278" s="12"/>
    </row>
    <row r="279" spans="35:36" ht="11.25">
      <c r="AI279" s="12"/>
      <c r="AJ279" s="12"/>
    </row>
    <row r="280" spans="35:36" ht="11.25">
      <c r="AI280" s="12"/>
      <c r="AJ280" s="12"/>
    </row>
    <row r="281" spans="35:36" ht="11.25">
      <c r="AI281" s="12"/>
      <c r="AJ281" s="12"/>
    </row>
    <row r="282" spans="35:36" ht="11.25">
      <c r="AI282" s="12"/>
      <c r="AJ282" s="12"/>
    </row>
    <row r="283" spans="35:36" ht="11.25">
      <c r="AI283" s="12"/>
      <c r="AJ283" s="12"/>
    </row>
    <row r="284" spans="35:36" ht="11.25">
      <c r="AI284" s="12"/>
      <c r="AJ284" s="12"/>
    </row>
    <row r="285" spans="35:36" ht="11.25">
      <c r="AI285" s="12"/>
      <c r="AJ285" s="12"/>
    </row>
    <row r="286" spans="35:36" ht="11.25">
      <c r="AI286" s="12"/>
      <c r="AJ286" s="12"/>
    </row>
    <row r="287" spans="35:36" ht="11.25">
      <c r="AI287" s="12"/>
      <c r="AJ287" s="12"/>
    </row>
    <row r="288" spans="35:36" ht="11.25">
      <c r="AI288" s="12"/>
      <c r="AJ288" s="12"/>
    </row>
    <row r="289" spans="35:36" ht="11.25">
      <c r="AI289" s="12"/>
      <c r="AJ289" s="12"/>
    </row>
    <row r="290" spans="35:36" ht="11.25">
      <c r="AI290" s="12"/>
      <c r="AJ290" s="12"/>
    </row>
    <row r="291" spans="35:36" ht="11.25">
      <c r="AI291" s="12"/>
      <c r="AJ291" s="12"/>
    </row>
    <row r="292" spans="35:36" ht="11.25">
      <c r="AI292" s="12"/>
      <c r="AJ292" s="12"/>
    </row>
    <row r="293" spans="35:36" ht="11.25">
      <c r="AI293" s="12"/>
      <c r="AJ293" s="12"/>
    </row>
    <row r="294" spans="35:36" ht="11.25">
      <c r="AI294" s="12"/>
      <c r="AJ294" s="12"/>
    </row>
    <row r="295" spans="35:36" ht="11.25">
      <c r="AI295" s="12"/>
      <c r="AJ295" s="12"/>
    </row>
    <row r="296" spans="35:36" ht="11.25">
      <c r="AI296" s="12"/>
      <c r="AJ296" s="12"/>
    </row>
    <row r="297" spans="35:36" ht="11.25">
      <c r="AI297" s="12"/>
      <c r="AJ297" s="12"/>
    </row>
    <row r="298" spans="35:36" ht="11.25">
      <c r="AI298" s="12"/>
      <c r="AJ298" s="12"/>
    </row>
    <row r="299" spans="35:36" ht="11.25">
      <c r="AI299" s="12"/>
      <c r="AJ299" s="12"/>
    </row>
    <row r="300" spans="35:36" ht="11.25">
      <c r="AI300" s="12"/>
      <c r="AJ300" s="12"/>
    </row>
    <row r="301" spans="35:36" ht="11.25">
      <c r="AI301" s="12"/>
      <c r="AJ301" s="12"/>
    </row>
    <row r="302" spans="35:36" ht="11.25">
      <c r="AI302" s="12"/>
      <c r="AJ302" s="12"/>
    </row>
    <row r="303" spans="35:36" ht="11.25">
      <c r="AI303" s="12"/>
      <c r="AJ303" s="12"/>
    </row>
    <row r="304" spans="35:36" ht="11.25">
      <c r="AI304" s="12"/>
      <c r="AJ304" s="12"/>
    </row>
    <row r="305" spans="35:36" ht="11.25">
      <c r="AI305" s="12"/>
      <c r="AJ305" s="12"/>
    </row>
    <row r="306" spans="35:36" ht="11.25">
      <c r="AI306" s="12"/>
      <c r="AJ306" s="12"/>
    </row>
    <row r="307" spans="35:36" ht="11.25">
      <c r="AI307" s="12"/>
      <c r="AJ307" s="12"/>
    </row>
    <row r="308" spans="35:36" ht="11.25">
      <c r="AI308" s="12"/>
      <c r="AJ308" s="12"/>
    </row>
    <row r="309" spans="35:36" ht="11.25">
      <c r="AI309" s="12"/>
      <c r="AJ309" s="12"/>
    </row>
    <row r="310" spans="35:36" ht="11.25">
      <c r="AI310" s="12"/>
      <c r="AJ310" s="12"/>
    </row>
    <row r="311" spans="35:36" ht="11.25">
      <c r="AI311" s="12"/>
      <c r="AJ311" s="12"/>
    </row>
    <row r="312" spans="35:36" ht="11.25">
      <c r="AI312" s="12"/>
      <c r="AJ312" s="12"/>
    </row>
    <row r="313" spans="35:36" ht="11.25">
      <c r="AI313" s="12"/>
      <c r="AJ313" s="12"/>
    </row>
    <row r="314" spans="35:36" ht="11.25">
      <c r="AI314" s="12"/>
      <c r="AJ314" s="12"/>
    </row>
    <row r="315" spans="35:36" ht="11.25">
      <c r="AI315" s="12"/>
      <c r="AJ315" s="12"/>
    </row>
    <row r="316" spans="35:36" ht="11.25">
      <c r="AI316" s="12"/>
      <c r="AJ316" s="12"/>
    </row>
    <row r="317" spans="35:36" ht="11.25">
      <c r="AI317" s="12"/>
      <c r="AJ317" s="12"/>
    </row>
    <row r="318" spans="35:36" ht="11.25">
      <c r="AI318" s="12"/>
      <c r="AJ318" s="12"/>
    </row>
    <row r="319" spans="35:36" ht="11.25">
      <c r="AI319" s="12"/>
      <c r="AJ319" s="12"/>
    </row>
    <row r="320" spans="35:36" ht="11.25">
      <c r="AI320" s="12"/>
      <c r="AJ320" s="12"/>
    </row>
    <row r="321" spans="35:36" ht="11.25">
      <c r="AI321" s="12"/>
      <c r="AJ321" s="12"/>
    </row>
    <row r="322" spans="35:36" ht="11.25">
      <c r="AI322" s="12"/>
      <c r="AJ322" s="12"/>
    </row>
    <row r="323" spans="35:36" ht="11.25">
      <c r="AI323" s="12"/>
      <c r="AJ323" s="12"/>
    </row>
    <row r="324" spans="35:36" ht="11.25">
      <c r="AI324" s="12"/>
      <c r="AJ324" s="12"/>
    </row>
    <row r="325" spans="35:36" ht="11.25">
      <c r="AI325" s="12"/>
      <c r="AJ325" s="12"/>
    </row>
    <row r="326" spans="35:36" ht="11.25">
      <c r="AI326" s="12"/>
      <c r="AJ326" s="12"/>
    </row>
    <row r="327" spans="35:36" ht="11.25">
      <c r="AI327" s="12"/>
      <c r="AJ327" s="12"/>
    </row>
    <row r="328" spans="35:36" ht="11.25">
      <c r="AI328" s="12"/>
      <c r="AJ328" s="12"/>
    </row>
    <row r="329" spans="35:36" ht="11.25">
      <c r="AI329" s="12"/>
      <c r="AJ329" s="12"/>
    </row>
    <row r="330" spans="35:36" ht="11.25">
      <c r="AI330" s="12"/>
      <c r="AJ330" s="12"/>
    </row>
    <row r="331" spans="35:36" ht="11.25">
      <c r="AI331" s="12"/>
      <c r="AJ331" s="12"/>
    </row>
    <row r="332" spans="35:36" ht="11.25">
      <c r="AI332" s="12"/>
      <c r="AJ332" s="12"/>
    </row>
    <row r="333" spans="35:36" ht="11.25">
      <c r="AI333" s="12"/>
      <c r="AJ333" s="12"/>
    </row>
    <row r="334" spans="35:36" ht="11.25">
      <c r="AI334" s="12"/>
      <c r="AJ334" s="12"/>
    </row>
    <row r="335" spans="35:36" ht="11.25">
      <c r="AI335" s="12"/>
      <c r="AJ335" s="12"/>
    </row>
    <row r="336" spans="35:36" ht="11.25">
      <c r="AI336" s="12"/>
      <c r="AJ336" s="12"/>
    </row>
    <row r="337" spans="35:36" ht="11.25">
      <c r="AI337" s="12"/>
      <c r="AJ337" s="12"/>
    </row>
    <row r="338" spans="35:36" ht="11.25">
      <c r="AI338" s="12"/>
      <c r="AJ338" s="12"/>
    </row>
    <row r="339" spans="35:36" ht="11.25">
      <c r="AI339" s="12"/>
      <c r="AJ339" s="12"/>
    </row>
    <row r="340" spans="35:36" ht="11.25">
      <c r="AI340" s="12"/>
      <c r="AJ340" s="12"/>
    </row>
    <row r="341" spans="35:36" ht="11.25">
      <c r="AI341" s="12"/>
      <c r="AJ341" s="12"/>
    </row>
    <row r="342" spans="35:36" ht="11.25">
      <c r="AI342" s="12"/>
      <c r="AJ342" s="12"/>
    </row>
    <row r="343" spans="35:36" ht="11.25">
      <c r="AI343" s="12"/>
      <c r="AJ343" s="12"/>
    </row>
    <row r="344" spans="35:36" ht="11.25">
      <c r="AI344" s="12"/>
      <c r="AJ344" s="12"/>
    </row>
    <row r="345" spans="35:36" ht="11.25">
      <c r="AI345" s="12"/>
      <c r="AJ345" s="12"/>
    </row>
    <row r="346" spans="35:36" ht="11.25">
      <c r="AI346" s="12"/>
      <c r="AJ346" s="12"/>
    </row>
    <row r="347" spans="35:36" ht="11.25">
      <c r="AI347" s="12"/>
      <c r="AJ347" s="12"/>
    </row>
    <row r="348" spans="35:36" ht="11.25">
      <c r="AI348" s="12"/>
      <c r="AJ348" s="12"/>
    </row>
    <row r="349" spans="35:36" ht="11.25">
      <c r="AI349" s="12"/>
      <c r="AJ349" s="12"/>
    </row>
    <row r="350" spans="35:36" ht="11.25">
      <c r="AI350" s="12"/>
      <c r="AJ350" s="12"/>
    </row>
    <row r="351" spans="35:36" ht="11.25">
      <c r="AI351" s="12"/>
      <c r="AJ351" s="12"/>
    </row>
    <row r="352" spans="35:36" ht="11.25">
      <c r="AI352" s="12"/>
      <c r="AJ352" s="12"/>
    </row>
    <row r="353" spans="35:36" ht="11.25">
      <c r="AI353" s="12"/>
      <c r="AJ353" s="12"/>
    </row>
    <row r="354" spans="35:36" ht="11.25">
      <c r="AI354" s="12"/>
      <c r="AJ354" s="12"/>
    </row>
    <row r="355" spans="35:36" ht="11.25">
      <c r="AI355" s="12"/>
      <c r="AJ355" s="12"/>
    </row>
    <row r="356" spans="35:36" ht="11.25">
      <c r="AI356" s="12"/>
      <c r="AJ356" s="12"/>
    </row>
    <row r="357" spans="35:36" ht="11.25">
      <c r="AI357" s="12"/>
      <c r="AJ357" s="12"/>
    </row>
    <row r="358" spans="35:36" ht="11.25">
      <c r="AI358" s="12"/>
      <c r="AJ358" s="12"/>
    </row>
    <row r="359" spans="35:36" ht="11.25">
      <c r="AI359" s="12"/>
      <c r="AJ359" s="12"/>
    </row>
    <row r="360" spans="35:36" ht="11.25">
      <c r="AI360" s="12"/>
      <c r="AJ360" s="12"/>
    </row>
    <row r="361" spans="35:36" ht="11.25">
      <c r="AI361" s="12"/>
      <c r="AJ361" s="12"/>
    </row>
    <row r="362" spans="35:36" ht="11.25">
      <c r="AI362" s="12"/>
      <c r="AJ362" s="12"/>
    </row>
    <row r="363" spans="35:36" ht="11.25">
      <c r="AI363" s="12"/>
      <c r="AJ363" s="12"/>
    </row>
    <row r="364" spans="35:36" ht="11.25">
      <c r="AI364" s="12"/>
      <c r="AJ364" s="12"/>
    </row>
    <row r="365" spans="35:36" ht="11.25">
      <c r="AI365" s="12"/>
      <c r="AJ365" s="12"/>
    </row>
    <row r="366" spans="35:36" ht="11.25">
      <c r="AI366" s="12"/>
      <c r="AJ366" s="12"/>
    </row>
    <row r="367" spans="35:36" ht="11.25">
      <c r="AI367" s="12"/>
      <c r="AJ367" s="12"/>
    </row>
    <row r="368" spans="35:36" ht="11.25">
      <c r="AI368" s="12"/>
      <c r="AJ368" s="12"/>
    </row>
    <row r="369" spans="35:36" ht="11.25">
      <c r="AI369" s="12"/>
      <c r="AJ369" s="12"/>
    </row>
    <row r="370" spans="35:36" ht="11.25">
      <c r="AI370" s="12"/>
      <c r="AJ370" s="12"/>
    </row>
    <row r="371" spans="35:36" ht="11.25">
      <c r="AI371" s="12"/>
      <c r="AJ371" s="12"/>
    </row>
    <row r="372" spans="35:36" ht="11.25">
      <c r="AI372" s="12"/>
      <c r="AJ372" s="12"/>
    </row>
    <row r="373" spans="35:36" ht="11.25">
      <c r="AI373" s="12"/>
      <c r="AJ373" s="12"/>
    </row>
    <row r="374" spans="35:36" ht="11.25">
      <c r="AI374" s="12"/>
      <c r="AJ374" s="12"/>
    </row>
    <row r="375" spans="35:36" ht="11.25">
      <c r="AI375" s="12"/>
      <c r="AJ375" s="12"/>
    </row>
    <row r="376" spans="35:36" ht="11.25">
      <c r="AI376" s="12"/>
      <c r="AJ376" s="12"/>
    </row>
    <row r="377" spans="35:36" ht="11.25">
      <c r="AI377" s="12"/>
      <c r="AJ377" s="12"/>
    </row>
    <row r="378" spans="35:36" ht="11.25">
      <c r="AI378" s="12"/>
      <c r="AJ378" s="12"/>
    </row>
    <row r="379" spans="35:36" ht="11.25">
      <c r="AI379" s="12"/>
      <c r="AJ379" s="12"/>
    </row>
    <row r="380" spans="35:36" ht="11.25">
      <c r="AI380" s="12"/>
      <c r="AJ380" s="12"/>
    </row>
    <row r="381" spans="35:36" ht="11.25">
      <c r="AI381" s="12"/>
      <c r="AJ381" s="12"/>
    </row>
    <row r="382" spans="35:36" ht="11.25">
      <c r="AI382" s="12"/>
      <c r="AJ382" s="12"/>
    </row>
    <row r="383" spans="35:36" ht="11.25">
      <c r="AI383" s="12"/>
      <c r="AJ383" s="12"/>
    </row>
    <row r="384" spans="35:36" ht="11.25">
      <c r="AI384" s="12"/>
      <c r="AJ384" s="12"/>
    </row>
    <row r="385" spans="35:36" ht="11.25">
      <c r="AI385" s="12"/>
      <c r="AJ385" s="12"/>
    </row>
    <row r="386" spans="35:36" ht="11.25">
      <c r="AI386" s="12"/>
      <c r="AJ386" s="12"/>
    </row>
    <row r="387" spans="35:36" ht="11.25">
      <c r="AI387" s="12"/>
      <c r="AJ387" s="12"/>
    </row>
    <row r="388" spans="35:36" ht="11.25">
      <c r="AI388" s="12"/>
      <c r="AJ388" s="12"/>
    </row>
    <row r="389" spans="35:36" ht="11.25">
      <c r="AI389" s="12"/>
      <c r="AJ389" s="12"/>
    </row>
    <row r="390" spans="35:36" ht="11.25">
      <c r="AI390" s="12"/>
      <c r="AJ390" s="12"/>
    </row>
    <row r="391" spans="35:36" ht="11.25">
      <c r="AI391" s="12"/>
      <c r="AJ391" s="12"/>
    </row>
    <row r="392" spans="35:36" ht="11.25">
      <c r="AI392" s="12"/>
      <c r="AJ392" s="12"/>
    </row>
    <row r="393" spans="35:36" ht="11.25">
      <c r="AI393" s="12"/>
      <c r="AJ393" s="12"/>
    </row>
    <row r="394" spans="35:36" ht="11.25">
      <c r="AI394" s="12"/>
      <c r="AJ394" s="12"/>
    </row>
    <row r="395" spans="35:36" ht="11.25">
      <c r="AI395" s="12"/>
      <c r="AJ395" s="12"/>
    </row>
    <row r="396" spans="35:36" ht="11.25">
      <c r="AI396" s="12"/>
      <c r="AJ396" s="12"/>
    </row>
    <row r="397" spans="35:36" ht="11.25">
      <c r="AI397" s="12"/>
      <c r="AJ397" s="12"/>
    </row>
    <row r="398" spans="35:36" ht="11.25">
      <c r="AI398" s="12"/>
      <c r="AJ398" s="12"/>
    </row>
    <row r="399" spans="35:36" ht="11.25">
      <c r="AI399" s="12"/>
      <c r="AJ399" s="12"/>
    </row>
    <row r="400" spans="35:36" ht="11.25">
      <c r="AI400" s="12"/>
      <c r="AJ400" s="12"/>
    </row>
    <row r="401" spans="35:36" ht="11.25">
      <c r="AI401" s="12"/>
      <c r="AJ401" s="12"/>
    </row>
    <row r="402" spans="35:36" ht="11.25">
      <c r="AI402" s="12"/>
      <c r="AJ402" s="12"/>
    </row>
    <row r="403" spans="35:36" ht="11.25">
      <c r="AI403" s="12"/>
      <c r="AJ403" s="12"/>
    </row>
    <row r="404" spans="35:36" ht="11.25">
      <c r="AI404" s="12"/>
      <c r="AJ404" s="12"/>
    </row>
    <row r="405" spans="35:36" ht="11.25">
      <c r="AI405" s="12"/>
      <c r="AJ405" s="12"/>
    </row>
    <row r="406" spans="35:36" ht="11.25">
      <c r="AI406" s="12"/>
      <c r="AJ406" s="12"/>
    </row>
    <row r="407" spans="35:36" ht="11.25">
      <c r="AI407" s="12"/>
      <c r="AJ407" s="12"/>
    </row>
    <row r="408" spans="35:36" ht="11.25">
      <c r="AI408" s="12"/>
      <c r="AJ408" s="12"/>
    </row>
    <row r="409" spans="35:36" ht="11.25">
      <c r="AI409" s="12"/>
      <c r="AJ409" s="12"/>
    </row>
    <row r="410" spans="35:36" ht="11.25">
      <c r="AI410" s="12"/>
      <c r="AJ410" s="12"/>
    </row>
    <row r="411" spans="35:36" ht="11.25">
      <c r="AI411" s="12"/>
      <c r="AJ411" s="12"/>
    </row>
    <row r="412" spans="35:36" ht="11.25">
      <c r="AI412" s="12"/>
      <c r="AJ412" s="12"/>
    </row>
    <row r="413" spans="35:36" ht="11.25">
      <c r="AI413" s="12"/>
      <c r="AJ413" s="12"/>
    </row>
    <row r="414" spans="35:36" ht="11.25">
      <c r="AI414" s="12"/>
      <c r="AJ414" s="12"/>
    </row>
    <row r="415" spans="35:36" ht="11.25">
      <c r="AI415" s="12"/>
      <c r="AJ415" s="12"/>
    </row>
    <row r="416" spans="35:36" ht="11.25">
      <c r="AI416" s="12"/>
      <c r="AJ416" s="12"/>
    </row>
    <row r="417" spans="35:36" ht="11.25">
      <c r="AI417" s="12"/>
      <c r="AJ417" s="12"/>
    </row>
    <row r="418" spans="35:36" ht="11.25">
      <c r="AI418" s="12"/>
      <c r="AJ418" s="12"/>
    </row>
    <row r="419" spans="35:36" ht="11.25">
      <c r="AI419" s="12"/>
      <c r="AJ419" s="12"/>
    </row>
    <row r="420" spans="35:36" ht="11.25">
      <c r="AI420" s="12"/>
      <c r="AJ420" s="12"/>
    </row>
    <row r="421" spans="35:36" ht="11.25">
      <c r="AI421" s="12"/>
      <c r="AJ421" s="12"/>
    </row>
    <row r="422" spans="35:36" ht="11.25">
      <c r="AI422" s="12"/>
      <c r="AJ422" s="12"/>
    </row>
    <row r="423" spans="35:36" ht="11.25">
      <c r="AI423" s="12"/>
      <c r="AJ423" s="12"/>
    </row>
    <row r="424" spans="35:36" ht="11.25">
      <c r="AI424" s="12"/>
      <c r="AJ424" s="12"/>
    </row>
    <row r="425" spans="35:36" ht="11.25">
      <c r="AI425" s="12"/>
      <c r="AJ425" s="12"/>
    </row>
    <row r="426" spans="35:36" ht="11.25">
      <c r="AI426" s="12"/>
      <c r="AJ426" s="12"/>
    </row>
    <row r="427" spans="35:36" ht="11.25">
      <c r="AI427" s="12"/>
      <c r="AJ427" s="12"/>
    </row>
    <row r="428" spans="35:36" ht="11.25">
      <c r="AI428" s="12"/>
      <c r="AJ428" s="12"/>
    </row>
    <row r="429" spans="35:36" ht="11.25">
      <c r="AI429" s="12"/>
      <c r="AJ429" s="12"/>
    </row>
    <row r="430" spans="35:36" ht="11.25">
      <c r="AI430" s="12"/>
      <c r="AJ430" s="12"/>
    </row>
    <row r="431" spans="35:36" ht="11.25">
      <c r="AI431" s="12"/>
      <c r="AJ431" s="12"/>
    </row>
    <row r="432" spans="35:36" ht="11.25">
      <c r="AI432" s="12"/>
      <c r="AJ432" s="12"/>
    </row>
    <row r="433" spans="35:36" ht="11.25">
      <c r="AI433" s="12"/>
      <c r="AJ433" s="12"/>
    </row>
    <row r="434" spans="35:36" ht="11.25">
      <c r="AI434" s="12"/>
      <c r="AJ434" s="12"/>
    </row>
    <row r="435" spans="35:36" ht="11.25">
      <c r="AI435" s="12"/>
      <c r="AJ435" s="12"/>
    </row>
    <row r="436" spans="35:36" ht="11.25">
      <c r="AI436" s="12"/>
      <c r="AJ436" s="12"/>
    </row>
    <row r="437" spans="35:36" ht="11.25">
      <c r="AI437" s="12"/>
      <c r="AJ437" s="12"/>
    </row>
    <row r="438" spans="35:36" ht="11.25">
      <c r="AI438" s="12"/>
      <c r="AJ438" s="12"/>
    </row>
    <row r="439" spans="35:36" ht="11.25">
      <c r="AI439" s="12"/>
      <c r="AJ439" s="12"/>
    </row>
    <row r="440" spans="35:36" ht="11.25">
      <c r="AI440" s="12"/>
      <c r="AJ440" s="12"/>
    </row>
    <row r="441" spans="35:36" ht="11.25">
      <c r="AI441" s="12"/>
      <c r="AJ441" s="12"/>
    </row>
    <row r="442" spans="35:36" ht="11.25">
      <c r="AI442" s="12"/>
      <c r="AJ442" s="12"/>
    </row>
    <row r="443" spans="35:36" ht="11.25">
      <c r="AI443" s="12"/>
      <c r="AJ443" s="12"/>
    </row>
    <row r="444" spans="35:36" ht="11.25">
      <c r="AI444" s="12"/>
      <c r="AJ444" s="12"/>
    </row>
    <row r="445" spans="35:36" ht="11.25">
      <c r="AI445" s="12"/>
      <c r="AJ445" s="12"/>
    </row>
    <row r="446" spans="35:36" ht="11.25">
      <c r="AI446" s="12"/>
      <c r="AJ446" s="12"/>
    </row>
    <row r="447" spans="35:36" ht="11.25">
      <c r="AI447" s="12"/>
      <c r="AJ447" s="12"/>
    </row>
    <row r="448" spans="35:36" ht="11.25">
      <c r="AI448" s="12"/>
      <c r="AJ448" s="12"/>
    </row>
    <row r="449" spans="35:36" ht="11.25">
      <c r="AI449" s="12"/>
      <c r="AJ449" s="12"/>
    </row>
    <row r="450" spans="35:36" ht="11.25">
      <c r="AI450" s="12"/>
      <c r="AJ450" s="12"/>
    </row>
    <row r="451" spans="35:36" ht="11.25">
      <c r="AI451" s="12"/>
      <c r="AJ451" s="12"/>
    </row>
    <row r="452" spans="35:36" ht="11.25">
      <c r="AI452" s="12"/>
      <c r="AJ452" s="12"/>
    </row>
    <row r="453" spans="35:36" ht="11.25">
      <c r="AI453" s="12"/>
      <c r="AJ453" s="12"/>
    </row>
    <row r="454" spans="35:36" ht="11.25">
      <c r="AI454" s="12"/>
      <c r="AJ454" s="12"/>
    </row>
    <row r="455" spans="35:36" ht="11.25">
      <c r="AI455" s="12"/>
      <c r="AJ455" s="12"/>
    </row>
    <row r="456" spans="35:36" ht="11.25">
      <c r="AI456" s="12"/>
      <c r="AJ456" s="12"/>
    </row>
    <row r="457" spans="35:36" ht="11.25">
      <c r="AI457" s="12"/>
      <c r="AJ457" s="12"/>
    </row>
    <row r="458" spans="35:36" ht="11.25">
      <c r="AI458" s="12"/>
      <c r="AJ458" s="12"/>
    </row>
    <row r="459" spans="35:36" ht="11.25">
      <c r="AI459" s="12"/>
      <c r="AJ459" s="12"/>
    </row>
    <row r="460" spans="35:36" ht="11.25">
      <c r="AI460" s="12"/>
      <c r="AJ460" s="12"/>
    </row>
    <row r="461" spans="35:36" ht="11.25">
      <c r="AI461" s="12"/>
      <c r="AJ461" s="12"/>
    </row>
    <row r="462" spans="35:36" ht="11.25">
      <c r="AI462" s="12"/>
      <c r="AJ462" s="12"/>
    </row>
    <row r="463" spans="35:36" ht="11.25">
      <c r="AI463" s="12"/>
      <c r="AJ463" s="12"/>
    </row>
    <row r="464" spans="35:36" ht="11.25">
      <c r="AI464" s="12"/>
      <c r="AJ464" s="12"/>
    </row>
    <row r="465" spans="35:36" ht="11.25">
      <c r="AI465" s="12"/>
      <c r="AJ465" s="12"/>
    </row>
    <row r="466" spans="35:36" ht="11.25">
      <c r="AI466" s="12"/>
      <c r="AJ466" s="12"/>
    </row>
    <row r="467" spans="35:36" ht="11.25">
      <c r="AI467" s="12"/>
      <c r="AJ467" s="12"/>
    </row>
    <row r="468" spans="35:36" ht="11.25">
      <c r="AI468" s="12"/>
      <c r="AJ468" s="12"/>
    </row>
    <row r="469" spans="35:36" ht="11.25">
      <c r="AI469" s="12"/>
      <c r="AJ469" s="12"/>
    </row>
    <row r="470" spans="35:36" ht="11.25">
      <c r="AI470" s="12"/>
      <c r="AJ470" s="12"/>
    </row>
    <row r="471" spans="35:36" ht="11.25">
      <c r="AI471" s="12"/>
      <c r="AJ471" s="12"/>
    </row>
    <row r="472" spans="35:36" ht="11.25">
      <c r="AI472" s="12"/>
      <c r="AJ472" s="12"/>
    </row>
    <row r="473" spans="35:36" ht="11.25">
      <c r="AI473" s="12"/>
      <c r="AJ473" s="12"/>
    </row>
    <row r="474" spans="35:36" ht="11.25">
      <c r="AI474" s="12"/>
      <c r="AJ474" s="12"/>
    </row>
    <row r="475" spans="35:36" ht="11.25">
      <c r="AI475" s="12"/>
      <c r="AJ475" s="12"/>
    </row>
    <row r="476" spans="35:36" ht="11.25">
      <c r="AI476" s="12"/>
      <c r="AJ476" s="12"/>
    </row>
    <row r="477" spans="35:36" ht="11.25">
      <c r="AI477" s="12"/>
      <c r="AJ477" s="12"/>
    </row>
    <row r="478" spans="35:36" ht="11.25">
      <c r="AI478" s="12"/>
      <c r="AJ478" s="12"/>
    </row>
    <row r="479" spans="35:36" ht="11.25">
      <c r="AI479" s="12"/>
      <c r="AJ479" s="12"/>
    </row>
    <row r="480" spans="35:36" ht="11.25">
      <c r="AI480" s="12"/>
      <c r="AJ480" s="12"/>
    </row>
    <row r="481" spans="35:36" ht="11.25">
      <c r="AI481" s="12"/>
      <c r="AJ481" s="12"/>
    </row>
    <row r="482" spans="35:36" ht="11.25">
      <c r="AI482" s="12"/>
      <c r="AJ482" s="12"/>
    </row>
    <row r="483" spans="35:36" ht="11.25">
      <c r="AI483" s="12"/>
      <c r="AJ483" s="12"/>
    </row>
    <row r="484" spans="35:36" ht="11.25">
      <c r="AI484" s="12"/>
      <c r="AJ484" s="12"/>
    </row>
    <row r="485" spans="35:36" ht="11.25">
      <c r="AI485" s="12"/>
      <c r="AJ485" s="12"/>
    </row>
    <row r="486" spans="35:36" ht="11.25">
      <c r="AI486" s="12"/>
      <c r="AJ486" s="12"/>
    </row>
    <row r="487" spans="35:36" ht="11.25">
      <c r="AI487" s="12"/>
      <c r="AJ487" s="12"/>
    </row>
    <row r="488" spans="35:36" ht="11.25">
      <c r="AI488" s="12"/>
      <c r="AJ488" s="12"/>
    </row>
    <row r="489" spans="35:36" ht="11.25">
      <c r="AI489" s="12"/>
      <c r="AJ489" s="12"/>
    </row>
    <row r="490" spans="35:36" ht="11.25">
      <c r="AI490" s="12"/>
      <c r="AJ490" s="12"/>
    </row>
    <row r="491" spans="35:36" ht="11.25">
      <c r="AI491" s="12"/>
      <c r="AJ491" s="12"/>
    </row>
    <row r="492" spans="35:36" ht="11.25">
      <c r="AI492" s="12"/>
      <c r="AJ492" s="12"/>
    </row>
    <row r="493" spans="35:36" ht="11.25">
      <c r="AI493" s="12"/>
      <c r="AJ493" s="12"/>
    </row>
    <row r="494" spans="35:36" ht="11.25">
      <c r="AI494" s="12"/>
      <c r="AJ494" s="12"/>
    </row>
    <row r="495" spans="35:36" ht="11.25">
      <c r="AI495" s="12"/>
      <c r="AJ495" s="12"/>
    </row>
    <row r="496" spans="35:36" ht="11.25">
      <c r="AI496" s="12"/>
      <c r="AJ496" s="12"/>
    </row>
    <row r="497" spans="35:36" ht="11.25">
      <c r="AI497" s="12"/>
      <c r="AJ497" s="12"/>
    </row>
    <row r="498" spans="35:36" ht="11.25">
      <c r="AI498" s="12"/>
      <c r="AJ498" s="12"/>
    </row>
    <row r="499" spans="35:36" ht="11.25">
      <c r="AI499" s="12"/>
      <c r="AJ499" s="12"/>
    </row>
    <row r="500" spans="35:36" ht="11.25">
      <c r="AI500" s="12"/>
      <c r="AJ500" s="12"/>
    </row>
    <row r="501" spans="35:36" ht="11.25">
      <c r="AI501" s="12"/>
      <c r="AJ501" s="12"/>
    </row>
    <row r="502" spans="35:36" ht="11.25">
      <c r="AI502" s="12"/>
      <c r="AJ502" s="12"/>
    </row>
    <row r="503" spans="35:36" ht="11.25">
      <c r="AI503" s="12"/>
      <c r="AJ503" s="12"/>
    </row>
    <row r="504" spans="35:36" ht="11.25">
      <c r="AI504" s="12"/>
      <c r="AJ504" s="12"/>
    </row>
    <row r="505" spans="35:36" ht="11.25">
      <c r="AI505" s="12"/>
      <c r="AJ505" s="12"/>
    </row>
    <row r="506" spans="35:36" ht="11.25">
      <c r="AI506" s="12"/>
      <c r="AJ506" s="12"/>
    </row>
    <row r="507" spans="35:36" ht="11.25">
      <c r="AI507" s="12"/>
      <c r="AJ507" s="12"/>
    </row>
    <row r="508" spans="35:36" ht="11.25">
      <c r="AI508" s="12"/>
      <c r="AJ508" s="12"/>
    </row>
    <row r="509" spans="35:36" ht="11.25">
      <c r="AI509" s="12"/>
      <c r="AJ509" s="12"/>
    </row>
    <row r="510" spans="35:36" ht="11.25">
      <c r="AI510" s="12"/>
      <c r="AJ510" s="12"/>
    </row>
    <row r="511" spans="35:36" ht="11.25">
      <c r="AI511" s="12"/>
      <c r="AJ511" s="12"/>
    </row>
    <row r="512" spans="35:36" ht="11.25">
      <c r="AI512" s="12"/>
      <c r="AJ512" s="12"/>
    </row>
    <row r="513" spans="35:36" ht="11.25">
      <c r="AI513" s="12"/>
      <c r="AJ513" s="12"/>
    </row>
    <row r="514" spans="35:36" ht="11.25">
      <c r="AI514" s="12"/>
      <c r="AJ514" s="12"/>
    </row>
    <row r="515" spans="35:36" ht="11.25">
      <c r="AI515" s="12"/>
      <c r="AJ515" s="12"/>
    </row>
    <row r="516" spans="35:36" ht="11.25">
      <c r="AI516" s="12"/>
      <c r="AJ516" s="12"/>
    </row>
    <row r="517" spans="35:36" ht="11.25">
      <c r="AI517" s="12"/>
      <c r="AJ517" s="12"/>
    </row>
    <row r="518" spans="35:36" ht="11.25">
      <c r="AI518" s="12"/>
      <c r="AJ518" s="12"/>
    </row>
    <row r="519" spans="35:36" ht="11.25">
      <c r="AI519" s="12"/>
      <c r="AJ519" s="12"/>
    </row>
    <row r="520" spans="35:36" ht="11.25">
      <c r="AI520" s="12"/>
      <c r="AJ520" s="12"/>
    </row>
    <row r="521" spans="35:36" ht="11.25">
      <c r="AI521" s="12"/>
      <c r="AJ521" s="12"/>
    </row>
    <row r="522" spans="35:36" ht="11.25">
      <c r="AI522" s="12"/>
      <c r="AJ522" s="12"/>
    </row>
    <row r="523" spans="35:36" ht="11.25">
      <c r="AI523" s="12"/>
      <c r="AJ523" s="12"/>
    </row>
    <row r="524" spans="35:36" ht="11.25">
      <c r="AI524" s="12"/>
      <c r="AJ524" s="12"/>
    </row>
    <row r="525" spans="35:36" ht="11.25">
      <c r="AI525" s="12"/>
      <c r="AJ525" s="12"/>
    </row>
    <row r="526" spans="35:36" ht="11.25">
      <c r="AI526" s="12"/>
      <c r="AJ526" s="12"/>
    </row>
    <row r="527" spans="35:36" ht="11.25">
      <c r="AI527" s="12"/>
      <c r="AJ527" s="12"/>
    </row>
    <row r="528" spans="35:36" ht="11.25">
      <c r="AI528" s="12"/>
      <c r="AJ528" s="12"/>
    </row>
    <row r="529" spans="35:36" ht="11.25">
      <c r="AI529" s="12"/>
      <c r="AJ529" s="12"/>
    </row>
    <row r="530" spans="35:36" ht="11.25">
      <c r="AI530" s="12"/>
      <c r="AJ530" s="12"/>
    </row>
    <row r="531" spans="35:36" ht="11.25">
      <c r="AI531" s="12"/>
      <c r="AJ531" s="12"/>
    </row>
    <row r="532" spans="35:36" ht="11.25">
      <c r="AI532" s="12"/>
      <c r="AJ532" s="12"/>
    </row>
    <row r="533" spans="35:36" ht="11.25">
      <c r="AI533" s="12"/>
      <c r="AJ533" s="12"/>
    </row>
    <row r="534" spans="35:36" ht="11.25">
      <c r="AI534" s="12"/>
      <c r="AJ534" s="12"/>
    </row>
    <row r="535" spans="35:36" ht="11.25">
      <c r="AI535" s="12"/>
      <c r="AJ535" s="12"/>
    </row>
    <row r="536" spans="35:36" ht="11.25">
      <c r="AI536" s="12"/>
      <c r="AJ536" s="12"/>
    </row>
    <row r="537" spans="35:36" ht="11.25">
      <c r="AI537" s="12"/>
      <c r="AJ537" s="12"/>
    </row>
    <row r="538" spans="35:36" ht="11.25">
      <c r="AI538" s="12"/>
      <c r="AJ538" s="12"/>
    </row>
    <row r="539" spans="35:36" ht="11.25">
      <c r="AI539" s="12"/>
      <c r="AJ539" s="12"/>
    </row>
    <row r="540" spans="35:36" ht="11.25">
      <c r="AI540" s="12"/>
      <c r="AJ540" s="12"/>
    </row>
    <row r="541" spans="35:36" ht="11.25">
      <c r="AI541" s="12"/>
      <c r="AJ541" s="12"/>
    </row>
    <row r="542" spans="35:36" ht="11.25">
      <c r="AI542" s="12"/>
      <c r="AJ542" s="12"/>
    </row>
    <row r="543" spans="35:36" ht="11.25">
      <c r="AI543" s="12"/>
      <c r="AJ543" s="12"/>
    </row>
    <row r="544" spans="35:36" ht="11.25">
      <c r="AI544" s="12"/>
      <c r="AJ544" s="12"/>
    </row>
    <row r="545" spans="35:36" ht="11.25">
      <c r="AI545" s="12"/>
      <c r="AJ545" s="12"/>
    </row>
    <row r="546" spans="35:36" ht="11.25">
      <c r="AI546" s="12"/>
      <c r="AJ546" s="12"/>
    </row>
    <row r="547" spans="35:36" ht="11.25">
      <c r="AI547" s="12"/>
      <c r="AJ547" s="12"/>
    </row>
    <row r="548" spans="35:36" ht="11.25">
      <c r="AI548" s="12"/>
      <c r="AJ548" s="12"/>
    </row>
    <row r="549" spans="35:36" ht="11.25">
      <c r="AI549" s="12"/>
      <c r="AJ549" s="12"/>
    </row>
    <row r="550" spans="35:36" ht="11.25">
      <c r="AI550" s="12"/>
      <c r="AJ550" s="12"/>
    </row>
    <row r="551" spans="35:36" ht="11.25">
      <c r="AI551" s="12"/>
      <c r="AJ551" s="12"/>
    </row>
    <row r="552" spans="35:36" ht="11.25">
      <c r="AI552" s="12"/>
      <c r="AJ552" s="12"/>
    </row>
    <row r="553" spans="35:36" ht="11.25">
      <c r="AI553" s="12"/>
      <c r="AJ553" s="12"/>
    </row>
    <row r="554" spans="35:36" ht="11.25">
      <c r="AI554" s="12"/>
      <c r="AJ554" s="12"/>
    </row>
    <row r="555" spans="35:36" ht="11.25">
      <c r="AI555" s="12"/>
      <c r="AJ555" s="12"/>
    </row>
    <row r="556" spans="35:36" ht="11.25">
      <c r="AI556" s="12"/>
      <c r="AJ556" s="12"/>
    </row>
    <row r="557" spans="35:36" ht="11.25">
      <c r="AI557" s="12"/>
      <c r="AJ557" s="12"/>
    </row>
    <row r="558" spans="35:36" ht="11.25">
      <c r="AI558" s="12"/>
      <c r="AJ558" s="12"/>
    </row>
    <row r="559" spans="35:36" ht="11.25">
      <c r="AI559" s="12"/>
      <c r="AJ559" s="12"/>
    </row>
    <row r="560" spans="35:36" ht="11.25">
      <c r="AI560" s="12"/>
      <c r="AJ560" s="12"/>
    </row>
    <row r="561" spans="35:36" ht="11.25">
      <c r="AI561" s="12"/>
      <c r="AJ561" s="12"/>
    </row>
    <row r="562" spans="35:36" ht="11.25">
      <c r="AI562" s="12"/>
      <c r="AJ562" s="12"/>
    </row>
    <row r="563" spans="35:36" ht="11.25">
      <c r="AI563" s="12"/>
      <c r="AJ563" s="12"/>
    </row>
    <row r="564" spans="35:36" ht="11.25">
      <c r="AI564" s="12"/>
      <c r="AJ564" s="12"/>
    </row>
    <row r="565" spans="35:36" ht="11.25">
      <c r="AI565" s="12"/>
      <c r="AJ565" s="12"/>
    </row>
    <row r="566" spans="35:36" ht="11.25">
      <c r="AI566" s="12"/>
      <c r="AJ566" s="12"/>
    </row>
    <row r="567" spans="35:36" ht="11.25">
      <c r="AI567" s="12"/>
      <c r="AJ567" s="12"/>
    </row>
    <row r="568" spans="35:36" ht="11.25">
      <c r="AI568" s="12"/>
      <c r="AJ568" s="12"/>
    </row>
    <row r="569" spans="35:36" ht="11.25">
      <c r="AI569" s="12"/>
      <c r="AJ569" s="12"/>
    </row>
    <row r="570" spans="35:36" ht="11.25">
      <c r="AI570" s="12"/>
      <c r="AJ570" s="12"/>
    </row>
    <row r="571" spans="35:36" ht="11.25">
      <c r="AI571" s="12"/>
      <c r="AJ571" s="12"/>
    </row>
    <row r="572" spans="35:36" ht="11.25">
      <c r="AI572" s="12"/>
      <c r="AJ572" s="12"/>
    </row>
    <row r="573" spans="35:36" ht="11.25">
      <c r="AI573" s="12"/>
      <c r="AJ573" s="12"/>
    </row>
    <row r="574" spans="35:36" ht="11.25">
      <c r="AI574" s="12"/>
      <c r="AJ574" s="12"/>
    </row>
    <row r="575" spans="35:36" ht="11.25">
      <c r="AI575" s="12"/>
      <c r="AJ575" s="12"/>
    </row>
    <row r="576" spans="35:36" ht="11.25">
      <c r="AI576" s="12"/>
      <c r="AJ576" s="12"/>
    </row>
    <row r="577" spans="35:36" ht="11.25">
      <c r="AI577" s="12"/>
      <c r="AJ577" s="12"/>
    </row>
    <row r="578" spans="35:36" ht="11.25">
      <c r="AI578" s="12"/>
      <c r="AJ578" s="12"/>
    </row>
    <row r="579" spans="35:36" ht="11.25">
      <c r="AI579" s="12"/>
      <c r="AJ579" s="12"/>
    </row>
    <row r="580" spans="35:36" ht="11.25">
      <c r="AI580" s="12"/>
      <c r="AJ580" s="12"/>
    </row>
    <row r="581" spans="35:36" ht="11.25">
      <c r="AI581" s="12"/>
      <c r="AJ581" s="12"/>
    </row>
    <row r="582" spans="35:36" ht="11.25">
      <c r="AI582" s="12"/>
      <c r="AJ582" s="12"/>
    </row>
    <row r="583" spans="35:36" ht="11.25">
      <c r="AI583" s="12"/>
      <c r="AJ583" s="12"/>
    </row>
    <row r="584" spans="35:36" ht="11.25">
      <c r="AI584" s="12"/>
      <c r="AJ584" s="12"/>
    </row>
    <row r="585" spans="35:36" ht="11.25">
      <c r="AI585" s="12"/>
      <c r="AJ585" s="12"/>
    </row>
    <row r="586" spans="35:36" ht="11.25">
      <c r="AI586" s="12"/>
      <c r="AJ586" s="12"/>
    </row>
    <row r="587" spans="35:36" ht="11.25">
      <c r="AI587" s="12"/>
      <c r="AJ587" s="12"/>
    </row>
    <row r="588" spans="35:36" ht="11.25">
      <c r="AI588" s="12"/>
      <c r="AJ588" s="12"/>
    </row>
    <row r="589" spans="35:36" ht="11.25">
      <c r="AI589" s="12"/>
      <c r="AJ589" s="12"/>
    </row>
    <row r="590" spans="35:36" ht="11.25">
      <c r="AI590" s="12"/>
      <c r="AJ590" s="12"/>
    </row>
    <row r="591" spans="35:36" ht="11.25">
      <c r="AI591" s="12"/>
      <c r="AJ591" s="12"/>
    </row>
    <row r="592" spans="35:36" ht="11.25">
      <c r="AI592" s="12"/>
      <c r="AJ592" s="12"/>
    </row>
    <row r="593" spans="35:36" ht="11.25">
      <c r="AI593" s="12"/>
      <c r="AJ593" s="12"/>
    </row>
    <row r="594" spans="35:36" ht="11.25">
      <c r="AI594" s="12"/>
      <c r="AJ594" s="12"/>
    </row>
    <row r="595" spans="35:36" ht="11.25">
      <c r="AI595" s="12"/>
      <c r="AJ595" s="12"/>
    </row>
    <row r="596" spans="35:36" ht="11.25">
      <c r="AI596" s="12"/>
      <c r="AJ596" s="12"/>
    </row>
    <row r="597" spans="35:36" ht="11.25">
      <c r="AI597" s="12"/>
      <c r="AJ597" s="12"/>
    </row>
    <row r="598" spans="35:36" ht="11.25">
      <c r="AI598" s="12"/>
      <c r="AJ598" s="12"/>
    </row>
    <row r="599" spans="35:36" ht="11.25">
      <c r="AI599" s="12"/>
      <c r="AJ599" s="12"/>
    </row>
    <row r="600" spans="35:36" ht="11.25">
      <c r="AI600" s="12"/>
      <c r="AJ600" s="12"/>
    </row>
    <row r="601" spans="35:36" ht="11.25">
      <c r="AI601" s="12"/>
      <c r="AJ601" s="12"/>
    </row>
    <row r="602" spans="35:36" ht="11.25">
      <c r="AI602" s="12"/>
      <c r="AJ602" s="12"/>
    </row>
    <row r="603" spans="35:36" ht="11.25">
      <c r="AI603" s="12"/>
      <c r="AJ603" s="12"/>
    </row>
    <row r="604" spans="35:36" ht="11.25">
      <c r="AI604" s="12"/>
      <c r="AJ604" s="12"/>
    </row>
    <row r="605" spans="35:36" ht="11.25">
      <c r="AI605" s="12"/>
      <c r="AJ605" s="12"/>
    </row>
    <row r="606" spans="35:36" ht="11.25">
      <c r="AI606" s="12"/>
      <c r="AJ606" s="12"/>
    </row>
    <row r="607" spans="35:36" ht="11.25">
      <c r="AI607" s="12"/>
      <c r="AJ607" s="12"/>
    </row>
    <row r="608" spans="35:36" ht="11.25">
      <c r="AI608" s="12"/>
      <c r="AJ608" s="12"/>
    </row>
    <row r="609" spans="35:36" ht="11.25">
      <c r="AI609" s="12"/>
      <c r="AJ609" s="12"/>
    </row>
    <row r="610" spans="35:36" ht="11.25">
      <c r="AI610" s="12"/>
      <c r="AJ610" s="12"/>
    </row>
    <row r="611" spans="35:36" ht="11.25">
      <c r="AI611" s="12"/>
      <c r="AJ611" s="12"/>
    </row>
    <row r="612" spans="35:36" ht="11.25">
      <c r="AI612" s="12"/>
      <c r="AJ612" s="12"/>
    </row>
    <row r="613" spans="35:36" ht="11.25">
      <c r="AI613" s="12"/>
      <c r="AJ613" s="12"/>
    </row>
    <row r="614" spans="35:36" ht="11.25">
      <c r="AI614" s="12"/>
      <c r="AJ614" s="12"/>
    </row>
    <row r="615" spans="35:36" ht="11.25">
      <c r="AI615" s="12"/>
      <c r="AJ615" s="12"/>
    </row>
    <row r="616" spans="35:36" ht="11.25">
      <c r="AI616" s="12"/>
      <c r="AJ616" s="12"/>
    </row>
    <row r="617" spans="35:36" ht="11.25">
      <c r="AI617" s="12"/>
      <c r="AJ617" s="12"/>
    </row>
    <row r="618" spans="35:36" ht="11.25">
      <c r="AI618" s="12"/>
      <c r="AJ618" s="12"/>
    </row>
    <row r="619" spans="35:36" ht="11.25">
      <c r="AI619" s="12"/>
      <c r="AJ619" s="12"/>
    </row>
    <row r="620" spans="35:36" ht="11.25">
      <c r="AI620" s="12"/>
      <c r="AJ620" s="12"/>
    </row>
    <row r="621" spans="35:36" ht="11.25">
      <c r="AI621" s="12"/>
      <c r="AJ621" s="12"/>
    </row>
    <row r="622" spans="35:36" ht="11.25">
      <c r="AI622" s="12"/>
      <c r="AJ622" s="12"/>
    </row>
    <row r="623" spans="35:36" ht="11.25">
      <c r="AI623" s="12"/>
      <c r="AJ623" s="12"/>
    </row>
    <row r="624" spans="35:36" ht="11.25">
      <c r="AI624" s="12"/>
      <c r="AJ624" s="12"/>
    </row>
    <row r="625" spans="35:36" ht="11.25">
      <c r="AI625" s="12"/>
      <c r="AJ625" s="12"/>
    </row>
    <row r="626" spans="35:36" ht="11.25">
      <c r="AI626" s="12"/>
      <c r="AJ626" s="12"/>
    </row>
    <row r="627" spans="35:36" ht="11.25">
      <c r="AI627" s="12"/>
      <c r="AJ627" s="12"/>
    </row>
    <row r="628" spans="35:36" ht="11.25">
      <c r="AI628" s="12"/>
      <c r="AJ628" s="12"/>
    </row>
    <row r="629" spans="35:36" ht="11.25">
      <c r="AI629" s="12"/>
      <c r="AJ629" s="12"/>
    </row>
    <row r="630" spans="35:36" ht="11.25">
      <c r="AI630" s="12"/>
      <c r="AJ630" s="12"/>
    </row>
    <row r="631" spans="35:36" ht="11.25">
      <c r="AI631" s="12"/>
      <c r="AJ631" s="12"/>
    </row>
    <row r="632" spans="35:36" ht="11.25">
      <c r="AI632" s="12"/>
      <c r="AJ632" s="12"/>
    </row>
    <row r="633" spans="35:36" ht="11.25">
      <c r="AI633" s="12"/>
      <c r="AJ633" s="12"/>
    </row>
    <row r="634" spans="35:36" ht="11.25">
      <c r="AI634" s="12"/>
      <c r="AJ634" s="12"/>
    </row>
    <row r="635" spans="35:36" ht="11.25">
      <c r="AI635" s="12"/>
      <c r="AJ635" s="12"/>
    </row>
    <row r="636" spans="35:36" ht="11.25">
      <c r="AI636" s="12"/>
      <c r="AJ636" s="12"/>
    </row>
    <row r="637" spans="35:36" ht="11.25">
      <c r="AI637" s="12"/>
      <c r="AJ637" s="12"/>
    </row>
    <row r="638" spans="35:36" ht="11.25">
      <c r="AI638" s="12"/>
      <c r="AJ638" s="12"/>
    </row>
    <row r="639" spans="35:36" ht="11.25">
      <c r="AI639" s="12"/>
      <c r="AJ639" s="12"/>
    </row>
    <row r="640" spans="35:36" ht="11.25">
      <c r="AI640" s="12"/>
      <c r="AJ640" s="12"/>
    </row>
    <row r="641" spans="35:36" ht="11.25">
      <c r="AI641" s="12"/>
      <c r="AJ641" s="12"/>
    </row>
    <row r="642" spans="35:36" ht="11.25">
      <c r="AI642" s="12"/>
      <c r="AJ642" s="12"/>
    </row>
    <row r="643" spans="35:36" ht="11.25">
      <c r="AI643" s="12"/>
      <c r="AJ643" s="12"/>
    </row>
    <row r="644" spans="35:36" ht="11.25">
      <c r="AI644" s="12"/>
      <c r="AJ644" s="12"/>
    </row>
    <row r="645" spans="35:36" ht="11.25">
      <c r="AI645" s="12"/>
      <c r="AJ645" s="12"/>
    </row>
    <row r="646" spans="35:36" ht="11.25">
      <c r="AI646" s="12"/>
      <c r="AJ646" s="12"/>
    </row>
    <row r="647" spans="35:36" ht="11.25">
      <c r="AI647" s="12"/>
      <c r="AJ647" s="12"/>
    </row>
    <row r="648" spans="35:36" ht="11.25">
      <c r="AI648" s="12"/>
      <c r="AJ648" s="12"/>
    </row>
    <row r="649" spans="35:36" ht="11.25">
      <c r="AI649" s="12"/>
      <c r="AJ649" s="12"/>
    </row>
    <row r="650" spans="35:36" ht="11.25">
      <c r="AI650" s="12"/>
      <c r="AJ650" s="12"/>
    </row>
    <row r="651" spans="35:36" ht="11.25">
      <c r="AI651" s="12"/>
      <c r="AJ651" s="12"/>
    </row>
    <row r="652" spans="35:36" ht="11.25">
      <c r="AI652" s="12"/>
      <c r="AJ652" s="12"/>
    </row>
    <row r="653" spans="35:36" ht="11.25">
      <c r="AI653" s="12"/>
      <c r="AJ653" s="12"/>
    </row>
    <row r="654" spans="35:36" ht="11.25">
      <c r="AI654" s="12"/>
      <c r="AJ654" s="12"/>
    </row>
    <row r="655" spans="35:36" ht="11.25">
      <c r="AI655" s="12"/>
      <c r="AJ655" s="12"/>
    </row>
    <row r="656" spans="35:36" ht="11.25">
      <c r="AI656" s="12"/>
      <c r="AJ656" s="12"/>
    </row>
    <row r="657" spans="35:36" ht="11.25">
      <c r="AI657" s="12"/>
      <c r="AJ657" s="12"/>
    </row>
    <row r="658" spans="35:36" ht="11.25">
      <c r="AI658" s="12"/>
      <c r="AJ658" s="12"/>
    </row>
    <row r="659" spans="35:36" ht="11.25">
      <c r="AI659" s="12"/>
      <c r="AJ659" s="12"/>
    </row>
    <row r="660" spans="35:36" ht="11.25">
      <c r="AI660" s="12"/>
      <c r="AJ660" s="12"/>
    </row>
    <row r="661" spans="35:36" ht="11.25">
      <c r="AI661" s="12"/>
      <c r="AJ661" s="12"/>
    </row>
    <row r="662" spans="35:36" ht="11.25">
      <c r="AI662" s="12"/>
      <c r="AJ662" s="12"/>
    </row>
    <row r="663" spans="35:36" ht="11.25">
      <c r="AI663" s="12"/>
      <c r="AJ663" s="12"/>
    </row>
    <row r="664" spans="35:36" ht="11.25">
      <c r="AI664" s="12"/>
      <c r="AJ664" s="12"/>
    </row>
    <row r="665" spans="35:36" ht="11.25">
      <c r="AI665" s="12"/>
      <c r="AJ665" s="12"/>
    </row>
    <row r="666" spans="35:36" ht="11.25">
      <c r="AI666" s="12"/>
      <c r="AJ666" s="12"/>
    </row>
    <row r="667" spans="35:36" ht="11.25">
      <c r="AI667" s="12"/>
      <c r="AJ667" s="12"/>
    </row>
    <row r="668" spans="35:36" ht="11.25">
      <c r="AI668" s="12"/>
      <c r="AJ668" s="12"/>
    </row>
    <row r="669" spans="35:36" ht="11.25">
      <c r="AI669" s="12"/>
      <c r="AJ669" s="12"/>
    </row>
    <row r="670" spans="35:36" ht="11.25">
      <c r="AI670" s="12"/>
      <c r="AJ670" s="12"/>
    </row>
    <row r="671" spans="35:36" ht="11.25">
      <c r="AI671" s="12"/>
      <c r="AJ671" s="12"/>
    </row>
    <row r="672" spans="35:36" ht="11.25">
      <c r="AI672" s="12"/>
      <c r="AJ672" s="12"/>
    </row>
    <row r="673" spans="35:36" ht="11.25">
      <c r="AI673" s="12"/>
      <c r="AJ673" s="12"/>
    </row>
    <row r="674" spans="35:36" ht="11.25">
      <c r="AI674" s="12"/>
      <c r="AJ674" s="12"/>
    </row>
    <row r="675" spans="35:36" ht="11.25">
      <c r="AI675" s="12"/>
      <c r="AJ675" s="12"/>
    </row>
    <row r="676" spans="35:36" ht="11.25">
      <c r="AI676" s="12"/>
      <c r="AJ676" s="12"/>
    </row>
    <row r="677" spans="35:36" ht="11.25">
      <c r="AI677" s="12"/>
      <c r="AJ677" s="12"/>
    </row>
    <row r="678" spans="35:36" ht="11.25">
      <c r="AI678" s="12"/>
      <c r="AJ678" s="12"/>
    </row>
    <row r="679" spans="35:36" ht="11.25">
      <c r="AI679" s="12"/>
      <c r="AJ679" s="12"/>
    </row>
    <row r="680" spans="35:36" ht="11.25">
      <c r="AI680" s="12"/>
      <c r="AJ680" s="12"/>
    </row>
    <row r="681" spans="35:36" ht="11.25">
      <c r="AI681" s="12"/>
      <c r="AJ681" s="12"/>
    </row>
    <row r="682" spans="35:36" ht="11.25">
      <c r="AI682" s="12"/>
      <c r="AJ682" s="12"/>
    </row>
    <row r="683" spans="35:36" ht="11.25">
      <c r="AI683" s="12"/>
      <c r="AJ683" s="12"/>
    </row>
    <row r="684" spans="35:36" ht="11.25">
      <c r="AI684" s="12"/>
      <c r="AJ684" s="12"/>
    </row>
    <row r="685" spans="35:36" ht="11.25">
      <c r="AI685" s="12"/>
      <c r="AJ685" s="12"/>
    </row>
    <row r="686" spans="35:36" ht="11.25">
      <c r="AI686" s="12"/>
      <c r="AJ686" s="12"/>
    </row>
    <row r="687" spans="35:36" ht="11.25">
      <c r="AI687" s="12"/>
      <c r="AJ687" s="12"/>
    </row>
    <row r="688" spans="35:36" ht="11.25">
      <c r="AI688" s="12"/>
      <c r="AJ688" s="12"/>
    </row>
    <row r="689" spans="35:36" ht="11.25">
      <c r="AI689" s="12"/>
      <c r="AJ689" s="12"/>
    </row>
    <row r="690" spans="35:36" ht="11.25">
      <c r="AI690" s="12"/>
      <c r="AJ690" s="12"/>
    </row>
    <row r="691" spans="35:36" ht="11.25">
      <c r="AI691" s="12"/>
      <c r="AJ691" s="12"/>
    </row>
    <row r="692" spans="35:36" ht="11.25">
      <c r="AI692" s="12"/>
      <c r="AJ692" s="12"/>
    </row>
    <row r="693" spans="35:36" ht="11.25">
      <c r="AI693" s="12"/>
      <c r="AJ693" s="12"/>
    </row>
    <row r="694" spans="35:36" ht="11.25">
      <c r="AI694" s="12"/>
      <c r="AJ694" s="12"/>
    </row>
    <row r="695" spans="35:36" ht="11.25">
      <c r="AI695" s="12"/>
      <c r="AJ695" s="12"/>
    </row>
    <row r="696" spans="35:36" ht="11.25">
      <c r="AI696" s="12"/>
      <c r="AJ696" s="12"/>
    </row>
    <row r="697" spans="35:36" ht="11.25">
      <c r="AI697" s="12"/>
      <c r="AJ697" s="12"/>
    </row>
    <row r="698" spans="35:36" ht="11.25">
      <c r="AI698" s="12"/>
      <c r="AJ698" s="12"/>
    </row>
    <row r="699" spans="35:36" ht="11.25">
      <c r="AI699" s="12"/>
      <c r="AJ699" s="12"/>
    </row>
    <row r="700" spans="35:36" ht="11.25">
      <c r="AI700" s="12"/>
      <c r="AJ700" s="12"/>
    </row>
    <row r="701" spans="35:36" ht="11.25">
      <c r="AI701" s="12"/>
      <c r="AJ701" s="12"/>
    </row>
    <row r="702" spans="35:36" ht="11.25">
      <c r="AI702" s="12"/>
      <c r="AJ702" s="12"/>
    </row>
    <row r="703" spans="35:36" ht="11.25">
      <c r="AI703" s="12"/>
      <c r="AJ703" s="12"/>
    </row>
    <row r="704" spans="35:36" ht="11.25">
      <c r="AI704" s="12"/>
      <c r="AJ704" s="12"/>
    </row>
    <row r="705" spans="35:36" ht="11.25">
      <c r="AI705" s="12"/>
      <c r="AJ705" s="12"/>
    </row>
    <row r="706" spans="35:36" ht="11.25">
      <c r="AI706" s="12"/>
      <c r="AJ706" s="12"/>
    </row>
    <row r="707" spans="35:36" ht="11.25">
      <c r="AI707" s="12"/>
      <c r="AJ707" s="12"/>
    </row>
    <row r="708" spans="35:36" ht="11.25">
      <c r="AI708" s="12"/>
      <c r="AJ708" s="12"/>
    </row>
    <row r="709" spans="35:36" ht="11.25">
      <c r="AI709" s="12"/>
      <c r="AJ709" s="12"/>
    </row>
    <row r="710" spans="35:36" ht="11.25">
      <c r="AI710" s="12"/>
      <c r="AJ710" s="12"/>
    </row>
    <row r="711" spans="35:36" ht="11.25">
      <c r="AI711" s="12"/>
      <c r="AJ711" s="12"/>
    </row>
    <row r="712" spans="35:36" ht="11.25">
      <c r="AI712" s="12"/>
      <c r="AJ712" s="12"/>
    </row>
    <row r="713" spans="35:36" ht="11.25">
      <c r="AI713" s="12"/>
      <c r="AJ713" s="12"/>
    </row>
    <row r="714" spans="35:36" ht="11.25">
      <c r="AI714" s="12"/>
      <c r="AJ714" s="12"/>
    </row>
    <row r="715" spans="35:36" ht="11.25">
      <c r="AI715" s="12"/>
      <c r="AJ715" s="12"/>
    </row>
    <row r="716" spans="35:36" ht="11.25">
      <c r="AI716" s="12"/>
      <c r="AJ716" s="12"/>
    </row>
    <row r="717" spans="35:36" ht="11.25">
      <c r="AI717" s="12"/>
      <c r="AJ717" s="12"/>
    </row>
    <row r="718" spans="35:36" ht="11.25">
      <c r="AI718" s="12"/>
      <c r="AJ718" s="12"/>
    </row>
    <row r="719" spans="35:36" ht="11.25">
      <c r="AI719" s="12"/>
      <c r="AJ719" s="12"/>
    </row>
    <row r="720" spans="35:36" ht="11.25">
      <c r="AI720" s="12"/>
      <c r="AJ720" s="12"/>
    </row>
    <row r="721" spans="35:36" ht="11.25">
      <c r="AI721" s="12"/>
      <c r="AJ721" s="12"/>
    </row>
    <row r="722" spans="35:36" ht="11.25">
      <c r="AI722" s="12"/>
      <c r="AJ722" s="12"/>
    </row>
    <row r="723" spans="35:36" ht="11.25">
      <c r="AI723" s="12"/>
      <c r="AJ723" s="12"/>
    </row>
    <row r="724" spans="35:36" ht="11.25">
      <c r="AI724" s="12"/>
      <c r="AJ724" s="12"/>
    </row>
    <row r="725" spans="35:36" ht="11.25">
      <c r="AI725" s="12"/>
      <c r="AJ725" s="12"/>
    </row>
    <row r="726" spans="35:36" ht="11.25">
      <c r="AI726" s="12"/>
      <c r="AJ726" s="12"/>
    </row>
    <row r="727" spans="35:36" ht="11.25">
      <c r="AI727" s="12"/>
      <c r="AJ727" s="12"/>
    </row>
    <row r="728" spans="35:36" ht="11.25">
      <c r="AI728" s="12"/>
      <c r="AJ728" s="12"/>
    </row>
    <row r="729" spans="35:36" ht="11.25">
      <c r="AI729" s="12"/>
      <c r="AJ729" s="12"/>
    </row>
    <row r="730" spans="35:36" ht="11.25">
      <c r="AI730" s="12"/>
      <c r="AJ730" s="12"/>
    </row>
    <row r="731" spans="35:36" ht="11.25">
      <c r="AI731" s="12"/>
      <c r="AJ731" s="12"/>
    </row>
    <row r="732" spans="35:36" ht="11.25">
      <c r="AI732" s="12"/>
      <c r="AJ732" s="12"/>
    </row>
    <row r="733" spans="35:36" ht="11.25">
      <c r="AI733" s="12"/>
      <c r="AJ733" s="12"/>
    </row>
    <row r="734" spans="35:36" ht="11.25">
      <c r="AI734" s="12"/>
      <c r="AJ734" s="12"/>
    </row>
    <row r="735" spans="35:36" ht="11.25">
      <c r="AI735" s="12"/>
      <c r="AJ735" s="12"/>
    </row>
    <row r="736" spans="35:36" ht="11.25">
      <c r="AI736" s="12"/>
      <c r="AJ736" s="12"/>
    </row>
    <row r="737" spans="35:36" ht="11.25">
      <c r="AI737" s="12"/>
      <c r="AJ737" s="12"/>
    </row>
    <row r="738" spans="35:36" ht="11.25">
      <c r="AI738" s="12"/>
      <c r="AJ738" s="12"/>
    </row>
    <row r="739" spans="35:36" ht="11.25">
      <c r="AI739" s="12"/>
      <c r="AJ739" s="12"/>
    </row>
    <row r="740" spans="35:36" ht="11.25">
      <c r="AI740" s="12"/>
      <c r="AJ740" s="12"/>
    </row>
    <row r="741" spans="35:36" ht="11.25">
      <c r="AI741" s="12"/>
      <c r="AJ741" s="12"/>
    </row>
    <row r="742" spans="35:36" ht="11.25">
      <c r="AI742" s="12"/>
      <c r="AJ742" s="12"/>
    </row>
    <row r="743" spans="35:36" ht="11.25">
      <c r="AI743" s="12"/>
      <c r="AJ743" s="12"/>
    </row>
  </sheetData>
  <sheetProtection/>
  <mergeCells count="443">
    <mergeCell ref="O2:BJ2"/>
    <mergeCell ref="D3:O3"/>
    <mergeCell ref="AD3:BL3"/>
    <mergeCell ref="C4:K4"/>
    <mergeCell ref="AD4:BL4"/>
    <mergeCell ref="E5:J5"/>
    <mergeCell ref="AD5:BL5"/>
    <mergeCell ref="AY6:BH6"/>
    <mergeCell ref="AY7:BH7"/>
    <mergeCell ref="AY8:BH8"/>
    <mergeCell ref="B9:E14"/>
    <mergeCell ref="F9:AC14"/>
    <mergeCell ref="AD9:AE13"/>
    <mergeCell ref="AF9:AF14"/>
    <mergeCell ref="AG9:AP9"/>
    <mergeCell ref="AQ9:BI9"/>
    <mergeCell ref="AI12:AN12"/>
    <mergeCell ref="BJ9:BJ11"/>
    <mergeCell ref="AG10:AG14"/>
    <mergeCell ref="AH10:AP10"/>
    <mergeCell ref="AQ10:BI10"/>
    <mergeCell ref="AH11:AP11"/>
    <mergeCell ref="AQ11:AS11"/>
    <mergeCell ref="AT11:AW11"/>
    <mergeCell ref="AX11:BB11"/>
    <mergeCell ref="BC11:BI11"/>
    <mergeCell ref="AH12:AH14"/>
    <mergeCell ref="BC12:BC14"/>
    <mergeCell ref="BF12:BF14"/>
    <mergeCell ref="BG12:BG14"/>
    <mergeCell ref="BH12:BH14"/>
    <mergeCell ref="AO12:AO14"/>
    <mergeCell ref="AP12:AP14"/>
    <mergeCell ref="AS12:AS14"/>
    <mergeCell ref="AT12:AT14"/>
    <mergeCell ref="AW12:AW14"/>
    <mergeCell ref="AX12:AX14"/>
    <mergeCell ref="BI12:BI14"/>
    <mergeCell ref="BJ12:BJ14"/>
    <mergeCell ref="AI13:AJ14"/>
    <mergeCell ref="AK13:AL14"/>
    <mergeCell ref="AM13:AM14"/>
    <mergeCell ref="AN13:AN14"/>
    <mergeCell ref="AQ13:AQ14"/>
    <mergeCell ref="AR13:AR14"/>
    <mergeCell ref="AU13:AU14"/>
    <mergeCell ref="AV13:AV14"/>
    <mergeCell ref="AY13:AY14"/>
    <mergeCell ref="AZ13:AZ14"/>
    <mergeCell ref="BD13:BD14"/>
    <mergeCell ref="BE13:BE14"/>
    <mergeCell ref="B15:E15"/>
    <mergeCell ref="F15:T15"/>
    <mergeCell ref="AI15:AJ15"/>
    <mergeCell ref="AK15:AL15"/>
    <mergeCell ref="BA12:BA14"/>
    <mergeCell ref="BB12:BB14"/>
    <mergeCell ref="B16:E16"/>
    <mergeCell ref="F16:AC16"/>
    <mergeCell ref="AI16:AJ16"/>
    <mergeCell ref="AK16:AL16"/>
    <mergeCell ref="B17:E17"/>
    <mergeCell ref="F17:AC17"/>
    <mergeCell ref="AI17:AJ17"/>
    <mergeCell ref="AK17:AL17"/>
    <mergeCell ref="B18:E18"/>
    <mergeCell ref="F18:AC18"/>
    <mergeCell ref="AI18:AJ18"/>
    <mergeCell ref="AK18:AL18"/>
    <mergeCell ref="B19:E19"/>
    <mergeCell ref="F19:AC19"/>
    <mergeCell ref="AI19:AJ19"/>
    <mergeCell ref="AK19:AL19"/>
    <mergeCell ref="B20:E20"/>
    <mergeCell ref="F20:K20"/>
    <mergeCell ref="AI20:AJ20"/>
    <mergeCell ref="AK20:AL20"/>
    <mergeCell ref="B21:E21"/>
    <mergeCell ref="F21:AC21"/>
    <mergeCell ref="AI21:AJ21"/>
    <mergeCell ref="AK21:AL21"/>
    <mergeCell ref="B22:E22"/>
    <mergeCell ref="F22:AC22"/>
    <mergeCell ref="AI22:AJ22"/>
    <mergeCell ref="AK22:AL22"/>
    <mergeCell ref="B23:E23"/>
    <mergeCell ref="F23:AC23"/>
    <mergeCell ref="AI23:AJ23"/>
    <mergeCell ref="AK23:AL23"/>
    <mergeCell ref="B24:E24"/>
    <mergeCell ref="F24:AC24"/>
    <mergeCell ref="AI24:AJ24"/>
    <mergeCell ref="AK24:AL24"/>
    <mergeCell ref="B25:E25"/>
    <mergeCell ref="F25:T25"/>
    <mergeCell ref="AI25:AJ25"/>
    <mergeCell ref="AK25:AL25"/>
    <mergeCell ref="B26:E26"/>
    <mergeCell ref="F26:AC26"/>
    <mergeCell ref="AI26:AJ26"/>
    <mergeCell ref="AK26:AL26"/>
    <mergeCell ref="B27:E27"/>
    <mergeCell ref="F27:AC27"/>
    <mergeCell ref="AI27:AJ27"/>
    <mergeCell ref="AK27:AL27"/>
    <mergeCell ref="B28:E28"/>
    <mergeCell ref="F28:AC28"/>
    <mergeCell ref="AI28:AJ28"/>
    <mergeCell ref="AK28:AL28"/>
    <mergeCell ref="B29:E29"/>
    <mergeCell ref="F29:AC29"/>
    <mergeCell ref="AI29:AJ29"/>
    <mergeCell ref="AK29:AL29"/>
    <mergeCell ref="B30:E30"/>
    <mergeCell ref="F30:K30"/>
    <mergeCell ref="AI30:AJ30"/>
    <mergeCell ref="AK30:AL30"/>
    <mergeCell ref="B31:E31"/>
    <mergeCell ref="F31:V31"/>
    <mergeCell ref="AI31:AJ31"/>
    <mergeCell ref="AK31:AL31"/>
    <mergeCell ref="B32:E32"/>
    <mergeCell ref="F32:AC32"/>
    <mergeCell ref="AI32:AJ32"/>
    <mergeCell ref="AK32:AL32"/>
    <mergeCell ref="B33:E33"/>
    <mergeCell ref="F33:K33"/>
    <mergeCell ref="AI33:AJ33"/>
    <mergeCell ref="AK33:AL33"/>
    <mergeCell ref="B34:E34"/>
    <mergeCell ref="F34:K34"/>
    <mergeCell ref="AI34:AJ34"/>
    <mergeCell ref="AK34:AL34"/>
    <mergeCell ref="B35:E35"/>
    <mergeCell ref="F35:K35"/>
    <mergeCell ref="AI35:AJ35"/>
    <mergeCell ref="AK35:AL35"/>
    <mergeCell ref="B36:E36"/>
    <mergeCell ref="F36:K36"/>
    <mergeCell ref="AI36:AJ36"/>
    <mergeCell ref="AK36:AL36"/>
    <mergeCell ref="B37:E37"/>
    <mergeCell ref="F37:AC37"/>
    <mergeCell ref="AI37:AJ37"/>
    <mergeCell ref="AK37:AL37"/>
    <mergeCell ref="B38:E38"/>
    <mergeCell ref="F38:AC38"/>
    <mergeCell ref="AI38:AJ38"/>
    <mergeCell ref="AK38:AL38"/>
    <mergeCell ref="B39:E39"/>
    <mergeCell ref="F39:AC39"/>
    <mergeCell ref="AI39:AJ39"/>
    <mergeCell ref="AK39:AL39"/>
    <mergeCell ref="B40:E40"/>
    <mergeCell ref="F40:AC40"/>
    <mergeCell ref="AI40:AJ40"/>
    <mergeCell ref="AK40:AL40"/>
    <mergeCell ref="B41:E41"/>
    <mergeCell ref="F41:AC41"/>
    <mergeCell ref="AI41:AJ41"/>
    <mergeCell ref="AK41:AL41"/>
    <mergeCell ref="B42:E42"/>
    <mergeCell ref="F42:AC42"/>
    <mergeCell ref="AI42:AJ42"/>
    <mergeCell ref="AK42:AL42"/>
    <mergeCell ref="B43:E43"/>
    <mergeCell ref="F43:AC43"/>
    <mergeCell ref="AI43:AJ43"/>
    <mergeCell ref="AK43:AL43"/>
    <mergeCell ref="B44:E44"/>
    <mergeCell ref="F44:AC44"/>
    <mergeCell ref="AI44:AJ44"/>
    <mergeCell ref="AK44:AL44"/>
    <mergeCell ref="B45:E45"/>
    <mergeCell ref="F45:AC45"/>
    <mergeCell ref="AI45:AJ45"/>
    <mergeCell ref="AK45:AL45"/>
    <mergeCell ref="B46:E46"/>
    <mergeCell ref="F46:K46"/>
    <mergeCell ref="AI46:AJ46"/>
    <mergeCell ref="AK46:AL46"/>
    <mergeCell ref="B47:E47"/>
    <mergeCell ref="F47:AC47"/>
    <mergeCell ref="AI47:AJ47"/>
    <mergeCell ref="AK47:AL47"/>
    <mergeCell ref="B48:E48"/>
    <mergeCell ref="F48:AC48"/>
    <mergeCell ref="AI48:AJ48"/>
    <mergeCell ref="AK48:AL48"/>
    <mergeCell ref="B49:E49"/>
    <mergeCell ref="F49:AC49"/>
    <mergeCell ref="AI49:AJ49"/>
    <mergeCell ref="AK49:AL49"/>
    <mergeCell ref="B50:E50"/>
    <mergeCell ref="F50:AC50"/>
    <mergeCell ref="AI50:AJ50"/>
    <mergeCell ref="AK50:AL50"/>
    <mergeCell ref="B51:E51"/>
    <mergeCell ref="F51:AC51"/>
    <mergeCell ref="AI51:AJ51"/>
    <mergeCell ref="AK51:AL51"/>
    <mergeCell ref="B52:E52"/>
    <mergeCell ref="F52:AC52"/>
    <mergeCell ref="AI52:AJ52"/>
    <mergeCell ref="AK52:AL52"/>
    <mergeCell ref="B53:E53"/>
    <mergeCell ref="F53:AC53"/>
    <mergeCell ref="AI53:AJ53"/>
    <mergeCell ref="AK53:AL53"/>
    <mergeCell ref="B54:E54"/>
    <mergeCell ref="F54:AC54"/>
    <mergeCell ref="AI54:AJ54"/>
    <mergeCell ref="AK54:AL54"/>
    <mergeCell ref="B55:E55"/>
    <mergeCell ref="F55:AC55"/>
    <mergeCell ref="AI55:AJ55"/>
    <mergeCell ref="AK55:AL55"/>
    <mergeCell ref="B56:E56"/>
    <mergeCell ref="F56:AC56"/>
    <mergeCell ref="AI56:AJ56"/>
    <mergeCell ref="AK56:AL56"/>
    <mergeCell ref="B57:E57"/>
    <mergeCell ref="F57:AC57"/>
    <mergeCell ref="AI57:AJ57"/>
    <mergeCell ref="AK57:AL57"/>
    <mergeCell ref="B58:E58"/>
    <mergeCell ref="F58:AC58"/>
    <mergeCell ref="AI58:AJ58"/>
    <mergeCell ref="AK58:AL58"/>
    <mergeCell ref="B59:E59"/>
    <mergeCell ref="F59:AC59"/>
    <mergeCell ref="AI59:AJ59"/>
    <mergeCell ref="AK59:AL59"/>
    <mergeCell ref="B60:E60"/>
    <mergeCell ref="F60:AC60"/>
    <mergeCell ref="AI60:AJ60"/>
    <mergeCell ref="AK60:AL60"/>
    <mergeCell ref="B61:E61"/>
    <mergeCell ref="F61:AC61"/>
    <mergeCell ref="AI61:AJ61"/>
    <mergeCell ref="AK61:AL61"/>
    <mergeCell ref="B62:E62"/>
    <mergeCell ref="F62:AC62"/>
    <mergeCell ref="AI62:AJ62"/>
    <mergeCell ref="AK62:AL62"/>
    <mergeCell ref="B63:E63"/>
    <mergeCell ref="F63:AC63"/>
    <mergeCell ref="AI63:AJ63"/>
    <mergeCell ref="AK63:AL63"/>
    <mergeCell ref="B64:E64"/>
    <mergeCell ref="F64:AC64"/>
    <mergeCell ref="AI64:AJ64"/>
    <mergeCell ref="AK64:AL64"/>
    <mergeCell ref="B65:E65"/>
    <mergeCell ref="F65:AC65"/>
    <mergeCell ref="AI65:AJ65"/>
    <mergeCell ref="AK65:AL65"/>
    <mergeCell ref="B66:E66"/>
    <mergeCell ref="F66:AC66"/>
    <mergeCell ref="AI66:AJ66"/>
    <mergeCell ref="AK66:AL66"/>
    <mergeCell ref="B67:E67"/>
    <mergeCell ref="F67:T67"/>
    <mergeCell ref="AI67:AJ67"/>
    <mergeCell ref="AK67:AL67"/>
    <mergeCell ref="B68:E68"/>
    <mergeCell ref="F68:T68"/>
    <mergeCell ref="AI68:AJ68"/>
    <mergeCell ref="AK68:AL68"/>
    <mergeCell ref="B69:E69"/>
    <mergeCell ref="F69:T69"/>
    <mergeCell ref="AI69:AJ69"/>
    <mergeCell ref="AK69:AL69"/>
    <mergeCell ref="B70:E70"/>
    <mergeCell ref="F70:AC70"/>
    <mergeCell ref="AI70:AJ70"/>
    <mergeCell ref="AK70:AL70"/>
    <mergeCell ref="B71:E71"/>
    <mergeCell ref="F71:T71"/>
    <mergeCell ref="AI71:AJ71"/>
    <mergeCell ref="AK71:AL71"/>
    <mergeCell ref="B72:E72"/>
    <mergeCell ref="F72:T72"/>
    <mergeCell ref="AI72:AJ72"/>
    <mergeCell ref="AK72:AL72"/>
    <mergeCell ref="B73:E73"/>
    <mergeCell ref="F73:T73"/>
    <mergeCell ref="AI73:AJ73"/>
    <mergeCell ref="AK73:AL73"/>
    <mergeCell ref="B74:E74"/>
    <mergeCell ref="F74:T74"/>
    <mergeCell ref="AI74:AJ74"/>
    <mergeCell ref="AK74:AL74"/>
    <mergeCell ref="B75:E75"/>
    <mergeCell ref="F75:T75"/>
    <mergeCell ref="AI75:AJ75"/>
    <mergeCell ref="AK75:AL75"/>
    <mergeCell ref="B76:E76"/>
    <mergeCell ref="F76:AC76"/>
    <mergeCell ref="AI76:AJ76"/>
    <mergeCell ref="AK76:AL76"/>
    <mergeCell ref="B77:E77"/>
    <mergeCell ref="F77:AC77"/>
    <mergeCell ref="AI77:AJ77"/>
    <mergeCell ref="AK77:AL77"/>
    <mergeCell ref="B78:E78"/>
    <mergeCell ref="AI78:AJ78"/>
    <mergeCell ref="AK78:AL78"/>
    <mergeCell ref="B79:E79"/>
    <mergeCell ref="AI79:AJ79"/>
    <mergeCell ref="AK79:AL79"/>
    <mergeCell ref="B80:E80"/>
    <mergeCell ref="F80:N80"/>
    <mergeCell ref="AI80:AJ80"/>
    <mergeCell ref="AK80:AL80"/>
    <mergeCell ref="B81:E81"/>
    <mergeCell ref="F81:N81"/>
    <mergeCell ref="AI81:AJ81"/>
    <mergeCell ref="AK81:AL81"/>
    <mergeCell ref="B82:E82"/>
    <mergeCell ref="F82:AC82"/>
    <mergeCell ref="AI82:AJ82"/>
    <mergeCell ref="AK82:AL82"/>
    <mergeCell ref="B83:E83"/>
    <mergeCell ref="F83:AC83"/>
    <mergeCell ref="AI83:AJ83"/>
    <mergeCell ref="AK83:AL83"/>
    <mergeCell ref="B84:E84"/>
    <mergeCell ref="F84:N84"/>
    <mergeCell ref="AI84:AJ84"/>
    <mergeCell ref="AK84:AL84"/>
    <mergeCell ref="B85:E85"/>
    <mergeCell ref="F85:AC85"/>
    <mergeCell ref="AI85:AJ85"/>
    <mergeCell ref="AK85:AL85"/>
    <mergeCell ref="B86:E86"/>
    <mergeCell ref="F86:AC86"/>
    <mergeCell ref="AI86:AJ86"/>
    <mergeCell ref="AK86:AL86"/>
    <mergeCell ref="B87:E87"/>
    <mergeCell ref="F87:N87"/>
    <mergeCell ref="AI87:AJ87"/>
    <mergeCell ref="AK87:AL87"/>
    <mergeCell ref="B88:E88"/>
    <mergeCell ref="F88:Y88"/>
    <mergeCell ref="AI88:AJ88"/>
    <mergeCell ref="AK88:AL88"/>
    <mergeCell ref="B89:E89"/>
    <mergeCell ref="F89:AC89"/>
    <mergeCell ref="AI89:AJ89"/>
    <mergeCell ref="AK89:AL89"/>
    <mergeCell ref="B90:E90"/>
    <mergeCell ref="F90:AC90"/>
    <mergeCell ref="AI90:AJ90"/>
    <mergeCell ref="AK90:AL90"/>
    <mergeCell ref="B91:E91"/>
    <mergeCell ref="F91:AC91"/>
    <mergeCell ref="AI91:AJ91"/>
    <mergeCell ref="AK91:AL91"/>
    <mergeCell ref="B92:E92"/>
    <mergeCell ref="F92:AC92"/>
    <mergeCell ref="AI92:AJ92"/>
    <mergeCell ref="AK92:AL92"/>
    <mergeCell ref="B93:E93"/>
    <mergeCell ref="F93:N93"/>
    <mergeCell ref="AI93:AJ93"/>
    <mergeCell ref="AK93:AL93"/>
    <mergeCell ref="B94:E94"/>
    <mergeCell ref="F94:N94"/>
    <mergeCell ref="AI94:AJ94"/>
    <mergeCell ref="AK94:AL94"/>
    <mergeCell ref="B95:E95"/>
    <mergeCell ref="F95:N95"/>
    <mergeCell ref="AI95:AJ95"/>
    <mergeCell ref="AK95:AL95"/>
    <mergeCell ref="B96:E96"/>
    <mergeCell ref="F96:N96"/>
    <mergeCell ref="AI96:AJ96"/>
    <mergeCell ref="AK96:AL96"/>
    <mergeCell ref="B97:E97"/>
    <mergeCell ref="F97:N97"/>
    <mergeCell ref="AI97:AJ97"/>
    <mergeCell ref="AK97:AL97"/>
    <mergeCell ref="B98:E98"/>
    <mergeCell ref="F98:AC98"/>
    <mergeCell ref="AI98:AJ98"/>
    <mergeCell ref="AK98:AL98"/>
    <mergeCell ref="B99:E99"/>
    <mergeCell ref="F99:AC99"/>
    <mergeCell ref="AI99:AJ99"/>
    <mergeCell ref="AK99:AL99"/>
    <mergeCell ref="B100:E100"/>
    <mergeCell ref="F100:AC100"/>
    <mergeCell ref="AI100:AJ100"/>
    <mergeCell ref="AK100:AL100"/>
    <mergeCell ref="B101:E101"/>
    <mergeCell ref="F101:AC101"/>
    <mergeCell ref="AI101:AJ101"/>
    <mergeCell ref="AK101:AL101"/>
    <mergeCell ref="B102:E102"/>
    <mergeCell ref="F102:AC102"/>
    <mergeCell ref="AI102:AJ102"/>
    <mergeCell ref="AK102:AL102"/>
    <mergeCell ref="B103:E103"/>
    <mergeCell ref="F103:AC103"/>
    <mergeCell ref="AI103:AJ103"/>
    <mergeCell ref="AK103:AL103"/>
    <mergeCell ref="B104:E104"/>
    <mergeCell ref="F104:AE113"/>
    <mergeCell ref="AH104:AP104"/>
    <mergeCell ref="B105:E105"/>
    <mergeCell ref="AH105:AP105"/>
    <mergeCell ref="B106:E106"/>
    <mergeCell ref="AH106:AP106"/>
    <mergeCell ref="B107:E107"/>
    <mergeCell ref="AH107:AP107"/>
    <mergeCell ref="B108:E108"/>
    <mergeCell ref="AH108:AP108"/>
    <mergeCell ref="B109:E109"/>
    <mergeCell ref="B110:E110"/>
    <mergeCell ref="AH110:AP110"/>
    <mergeCell ref="B111:E111"/>
    <mergeCell ref="AH111:AP111"/>
    <mergeCell ref="B112:E112"/>
    <mergeCell ref="AH112:AP112"/>
    <mergeCell ref="B113:E113"/>
    <mergeCell ref="AH113:AP113"/>
    <mergeCell ref="G134:G135"/>
    <mergeCell ref="K134:K135"/>
    <mergeCell ref="P134:P135"/>
    <mergeCell ref="T134:T135"/>
    <mergeCell ref="X134:X135"/>
    <mergeCell ref="AB134:AB135"/>
    <mergeCell ref="AL135:AQ135"/>
    <mergeCell ref="AU135:AZ135"/>
    <mergeCell ref="AK134:AK135"/>
    <mergeCell ref="H135:J135"/>
    <mergeCell ref="L135:O135"/>
    <mergeCell ref="Q135:S135"/>
    <mergeCell ref="U135:W135"/>
    <mergeCell ref="Y135:AA135"/>
    <mergeCell ref="AC135:AH135"/>
    <mergeCell ref="AI135:AJ1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743"/>
  <sheetViews>
    <sheetView zoomScale="79" zoomScaleNormal="79" zoomScalePageLayoutView="0" workbookViewId="0" topLeftCell="A89">
      <selection activeCell="AQ102" sqref="AQ102:AR102"/>
    </sheetView>
  </sheetViews>
  <sheetFormatPr defaultColWidth="9.140625" defaultRowHeight="15"/>
  <cols>
    <col min="1" max="1" width="0.42578125" style="3" customWidth="1"/>
    <col min="2" max="2" width="4.57421875" style="3" customWidth="1"/>
    <col min="3" max="3" width="2.8515625" style="3" customWidth="1"/>
    <col min="4" max="4" width="1.7109375" style="3" customWidth="1"/>
    <col min="5" max="5" width="0.9921875" style="3" customWidth="1"/>
    <col min="6" max="6" width="4.421875" style="3" customWidth="1"/>
    <col min="7" max="7" width="5.28125" style="3" customWidth="1"/>
    <col min="8" max="8" width="9.421875" style="3" customWidth="1"/>
    <col min="9" max="9" width="4.28125" style="3" customWidth="1"/>
    <col min="10" max="10" width="6.421875" style="3" customWidth="1"/>
    <col min="11" max="11" width="0.9921875" style="3" hidden="1" customWidth="1"/>
    <col min="12" max="12" width="1.57421875" style="3" hidden="1" customWidth="1"/>
    <col min="13" max="13" width="4.00390625" style="3" hidden="1" customWidth="1"/>
    <col min="14" max="14" width="2.7109375" style="3" hidden="1" customWidth="1"/>
    <col min="15" max="15" width="3.00390625" style="3" hidden="1" customWidth="1"/>
    <col min="16" max="16" width="2.140625" style="3" hidden="1" customWidth="1"/>
    <col min="17" max="17" width="0.42578125" style="3" hidden="1" customWidth="1"/>
    <col min="18" max="18" width="2.7109375" style="3" hidden="1" customWidth="1"/>
    <col min="19" max="19" width="1.28515625" style="3" hidden="1" customWidth="1"/>
    <col min="20" max="20" width="2.7109375" style="3" hidden="1" customWidth="1"/>
    <col min="21" max="21" width="0.13671875" style="3" hidden="1" customWidth="1"/>
    <col min="22" max="22" width="1.421875" style="3" hidden="1" customWidth="1"/>
    <col min="23" max="23" width="2.7109375" style="3" hidden="1" customWidth="1"/>
    <col min="24" max="24" width="2.140625" style="3" hidden="1" customWidth="1"/>
    <col min="25" max="25" width="3.140625" style="3" hidden="1" customWidth="1"/>
    <col min="26" max="26" width="4.140625" style="3" hidden="1" customWidth="1"/>
    <col min="27" max="28" width="2.7109375" style="3" hidden="1" customWidth="1"/>
    <col min="29" max="29" width="4.28125" style="3" hidden="1" customWidth="1"/>
    <col min="30" max="30" width="7.00390625" style="3" customWidth="1"/>
    <col min="31" max="31" width="7.8515625" style="3" customWidth="1"/>
    <col min="32" max="32" width="5.421875" style="3" customWidth="1"/>
    <col min="33" max="33" width="4.57421875" style="3" customWidth="1"/>
    <col min="34" max="34" width="5.28125" style="3" customWidth="1"/>
    <col min="35" max="35" width="3.8515625" style="11" customWidth="1"/>
    <col min="36" max="36" width="2.421875" style="11" customWidth="1"/>
    <col min="37" max="37" width="2.7109375" style="3" customWidth="1"/>
    <col min="38" max="38" width="2.140625" style="3" customWidth="1"/>
    <col min="39" max="39" width="4.8515625" style="3" customWidth="1"/>
    <col min="40" max="40" width="5.28125" style="3" customWidth="1"/>
    <col min="41" max="41" width="4.421875" style="3" customWidth="1"/>
    <col min="42" max="42" width="3.7109375" style="3" customWidth="1"/>
    <col min="43" max="43" width="4.421875" style="4" customWidth="1"/>
    <col min="44" max="44" width="4.57421875" style="4" customWidth="1"/>
    <col min="45" max="45" width="6.140625" style="4" customWidth="1"/>
    <col min="46" max="46" width="5.57421875" style="4" customWidth="1"/>
    <col min="47" max="47" width="4.8515625" style="4" customWidth="1"/>
    <col min="48" max="48" width="5.140625" style="4" customWidth="1"/>
    <col min="49" max="49" width="4.00390625" style="4" customWidth="1"/>
    <col min="50" max="50" width="5.28125" style="4" customWidth="1"/>
    <col min="51" max="51" width="5.57421875" style="4" customWidth="1"/>
    <col min="52" max="52" width="5.140625" style="4" customWidth="1"/>
    <col min="53" max="53" width="5.00390625" style="4" customWidth="1"/>
    <col min="54" max="54" width="5.57421875" style="4" customWidth="1"/>
    <col min="55" max="55" width="4.28125" style="4" customWidth="1"/>
    <col min="56" max="56" width="6.140625" style="3" customWidth="1"/>
    <col min="57" max="57" width="5.57421875" style="3" customWidth="1"/>
    <col min="58" max="58" width="4.7109375" style="3" customWidth="1"/>
    <col min="59" max="59" width="4.8515625" style="3" customWidth="1"/>
    <col min="60" max="60" width="5.00390625" style="3" customWidth="1"/>
    <col min="61" max="61" width="5.140625" style="3" customWidth="1"/>
    <col min="62" max="62" width="5.28125" style="3" customWidth="1"/>
    <col min="63" max="63" width="5.28125" style="3" hidden="1" customWidth="1"/>
    <col min="64" max="64" width="5.8515625" style="3" hidden="1" customWidth="1"/>
    <col min="65" max="65" width="4.00390625" style="3" customWidth="1"/>
    <col min="66" max="66" width="5.140625" style="3" customWidth="1"/>
    <col min="67" max="16384" width="9.140625" style="3" customWidth="1"/>
  </cols>
  <sheetData>
    <row r="1" spans="3:62" ht="15">
      <c r="C1" s="1"/>
      <c r="D1" s="27" t="s">
        <v>0</v>
      </c>
      <c r="E1" s="142"/>
      <c r="F1" s="142"/>
      <c r="G1" s="142"/>
      <c r="H1" s="142"/>
      <c r="I1" s="142"/>
      <c r="J1" s="142"/>
      <c r="K1" s="142"/>
      <c r="L1" s="142"/>
      <c r="M1" s="142"/>
      <c r="N1" s="1"/>
      <c r="O1" s="1"/>
      <c r="P1" s="1"/>
      <c r="Q1" s="1"/>
      <c r="R1" s="19" t="s">
        <v>1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2"/>
      <c r="AD1" s="12"/>
      <c r="AE1" s="12"/>
      <c r="AF1" s="12"/>
      <c r="AG1" s="12"/>
      <c r="AH1" s="19"/>
      <c r="AI1" s="12"/>
      <c r="AJ1" s="19"/>
      <c r="AK1" s="19"/>
      <c r="AL1" s="19"/>
      <c r="AM1" s="19"/>
      <c r="AN1" s="19"/>
      <c r="AO1" s="19"/>
      <c r="AP1" s="1"/>
      <c r="BD1" s="4"/>
      <c r="BE1" s="4"/>
      <c r="BF1" s="4"/>
      <c r="BG1" s="4"/>
      <c r="BH1" s="4"/>
      <c r="BI1" s="4"/>
      <c r="BJ1" s="5"/>
    </row>
    <row r="2" spans="3:63" ht="14.25" customHeight="1">
      <c r="C2" s="1"/>
      <c r="D2" s="27"/>
      <c r="E2" s="142"/>
      <c r="F2" s="142"/>
      <c r="G2" s="142"/>
      <c r="H2" s="142"/>
      <c r="I2" s="142"/>
      <c r="J2" s="142"/>
      <c r="K2" s="142"/>
      <c r="L2" s="142"/>
      <c r="M2" s="142"/>
      <c r="N2" s="1"/>
      <c r="O2" s="333" t="s">
        <v>158</v>
      </c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142"/>
    </row>
    <row r="3" spans="3:64" ht="50.25" customHeight="1">
      <c r="C3" s="1"/>
      <c r="D3" s="335" t="s">
        <v>221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1"/>
      <c r="Q3" s="1"/>
      <c r="R3" s="75" t="s">
        <v>131</v>
      </c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337" t="s">
        <v>174</v>
      </c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</row>
    <row r="4" spans="3:64" ht="38.25" customHeight="1">
      <c r="C4" s="338" t="s">
        <v>181</v>
      </c>
      <c r="D4" s="338"/>
      <c r="E4" s="338"/>
      <c r="F4" s="338"/>
      <c r="G4" s="338"/>
      <c r="H4" s="338"/>
      <c r="I4" s="338"/>
      <c r="J4" s="338"/>
      <c r="K4" s="338"/>
      <c r="L4" s="2"/>
      <c r="M4" s="142"/>
      <c r="N4" s="1"/>
      <c r="O4" s="1"/>
      <c r="P4" s="1"/>
      <c r="Q4" s="1"/>
      <c r="R4" s="76" t="s">
        <v>159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339" t="s">
        <v>175</v>
      </c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</row>
    <row r="5" spans="3:64" ht="18.75" customHeight="1">
      <c r="C5" s="1"/>
      <c r="D5" s="1"/>
      <c r="E5" s="340" t="s">
        <v>186</v>
      </c>
      <c r="F5" s="334"/>
      <c r="G5" s="334"/>
      <c r="H5" s="334"/>
      <c r="I5" s="334"/>
      <c r="J5" s="334"/>
      <c r="K5" s="2"/>
      <c r="L5" s="2"/>
      <c r="M5" s="142"/>
      <c r="N5" s="1"/>
      <c r="O5" s="1"/>
      <c r="P5" s="1"/>
      <c r="Q5" s="1"/>
      <c r="R5" s="65" t="s">
        <v>110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341" t="s">
        <v>222</v>
      </c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</row>
    <row r="6" spans="3:65" ht="14.25" customHeight="1">
      <c r="C6" s="1"/>
      <c r="D6" s="27"/>
      <c r="E6" s="142"/>
      <c r="F6" s="142"/>
      <c r="G6" s="142"/>
      <c r="H6" s="142"/>
      <c r="I6" s="142"/>
      <c r="J6" s="142"/>
      <c r="K6" s="142"/>
      <c r="L6" s="142"/>
      <c r="M6" s="142"/>
      <c r="N6" s="1"/>
      <c r="O6" s="1"/>
      <c r="P6" s="1"/>
      <c r="Q6" s="1"/>
      <c r="R6" s="62" t="s">
        <v>109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321" t="s">
        <v>172</v>
      </c>
      <c r="AZ6" s="322"/>
      <c r="BA6" s="322"/>
      <c r="BB6" s="322"/>
      <c r="BC6" s="322"/>
      <c r="BD6" s="322"/>
      <c r="BE6" s="322"/>
      <c r="BF6" s="322"/>
      <c r="BG6" s="322"/>
      <c r="BH6" s="322"/>
      <c r="BI6" s="31"/>
      <c r="BJ6" s="6"/>
      <c r="BK6" s="6"/>
      <c r="BL6" s="6"/>
      <c r="BM6" s="6"/>
    </row>
    <row r="7" spans="3:65" ht="33.75" customHeight="1">
      <c r="C7" s="1"/>
      <c r="D7" s="1"/>
      <c r="E7" s="142"/>
      <c r="G7" s="142"/>
      <c r="H7" s="142"/>
      <c r="J7" s="2"/>
      <c r="K7" s="2"/>
      <c r="L7" s="2"/>
      <c r="M7" s="2"/>
      <c r="N7" s="1"/>
      <c r="O7" s="1"/>
      <c r="P7" s="1"/>
      <c r="Q7" s="1"/>
      <c r="R7" s="63" t="s">
        <v>2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143"/>
      <c r="AO7" s="143"/>
      <c r="AP7" s="143"/>
      <c r="AQ7" s="143"/>
      <c r="AR7" s="143"/>
      <c r="AS7" s="77" t="s">
        <v>111</v>
      </c>
      <c r="AT7" s="77"/>
      <c r="AU7" s="77"/>
      <c r="AV7" s="77"/>
      <c r="AW7" s="77"/>
      <c r="AX7" s="77"/>
      <c r="AY7" s="323" t="s">
        <v>173</v>
      </c>
      <c r="AZ7" s="324"/>
      <c r="BA7" s="324"/>
      <c r="BB7" s="324"/>
      <c r="BC7" s="324"/>
      <c r="BD7" s="324"/>
      <c r="BE7" s="324"/>
      <c r="BF7" s="324"/>
      <c r="BG7" s="324"/>
      <c r="BH7" s="324"/>
      <c r="BI7" s="77"/>
      <c r="BJ7" s="77"/>
      <c r="BK7" s="77"/>
      <c r="BL7" s="77"/>
      <c r="BM7" s="77"/>
    </row>
    <row r="8" spans="3:65" ht="13.5" customHeight="1">
      <c r="C8" s="1"/>
      <c r="D8" s="1"/>
      <c r="E8" s="152"/>
      <c r="G8" s="152"/>
      <c r="H8" s="152"/>
      <c r="J8" s="2"/>
      <c r="K8" s="2"/>
      <c r="L8" s="2"/>
      <c r="M8" s="2"/>
      <c r="N8" s="1"/>
      <c r="O8" s="1"/>
      <c r="P8" s="1"/>
      <c r="Q8" s="1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43"/>
      <c r="AO8" s="143"/>
      <c r="AP8" s="143"/>
      <c r="AQ8" s="143"/>
      <c r="AR8" s="143"/>
      <c r="AS8" s="77"/>
      <c r="AT8" s="77"/>
      <c r="AU8" s="77"/>
      <c r="AV8" s="77"/>
      <c r="AW8" s="77"/>
      <c r="AX8" s="77"/>
      <c r="AY8" s="325" t="s">
        <v>229</v>
      </c>
      <c r="AZ8" s="326"/>
      <c r="BA8" s="326"/>
      <c r="BB8" s="326"/>
      <c r="BC8" s="326"/>
      <c r="BD8" s="326"/>
      <c r="BE8" s="326"/>
      <c r="BF8" s="326"/>
      <c r="BG8" s="326"/>
      <c r="BH8" s="326"/>
      <c r="BI8" s="77"/>
      <c r="BJ8" s="77"/>
      <c r="BK8" s="77"/>
      <c r="BL8" s="77"/>
      <c r="BM8" s="77"/>
    </row>
    <row r="9" spans="2:69" ht="21" customHeight="1">
      <c r="B9" s="327" t="s">
        <v>6</v>
      </c>
      <c r="C9" s="202"/>
      <c r="D9" s="202"/>
      <c r="E9" s="202"/>
      <c r="F9" s="327" t="s">
        <v>7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14" t="s">
        <v>8</v>
      </c>
      <c r="AE9" s="328"/>
      <c r="AF9" s="313" t="s">
        <v>122</v>
      </c>
      <c r="AG9" s="329" t="s">
        <v>9</v>
      </c>
      <c r="AH9" s="310"/>
      <c r="AI9" s="310"/>
      <c r="AJ9" s="310"/>
      <c r="AK9" s="310"/>
      <c r="AL9" s="310"/>
      <c r="AM9" s="310"/>
      <c r="AN9" s="310"/>
      <c r="AO9" s="310"/>
      <c r="AP9" s="310"/>
      <c r="AQ9" s="314" t="s">
        <v>148</v>
      </c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202"/>
      <c r="BK9" s="14"/>
      <c r="BL9" s="14"/>
      <c r="BM9" s="12"/>
      <c r="BN9" s="12"/>
      <c r="BO9" s="12"/>
      <c r="BP9" s="12"/>
      <c r="BQ9" s="12"/>
    </row>
    <row r="10" spans="2:69" ht="18" customHeight="1">
      <c r="B10" s="202"/>
      <c r="C10" s="202"/>
      <c r="D10" s="202"/>
      <c r="E10" s="202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8"/>
      <c r="AE10" s="328"/>
      <c r="AF10" s="313"/>
      <c r="AG10" s="313" t="s">
        <v>123</v>
      </c>
      <c r="AH10" s="314" t="s">
        <v>146</v>
      </c>
      <c r="AI10" s="315"/>
      <c r="AJ10" s="315"/>
      <c r="AK10" s="315"/>
      <c r="AL10" s="315"/>
      <c r="AM10" s="315"/>
      <c r="AN10" s="315"/>
      <c r="AO10" s="315"/>
      <c r="AP10" s="315"/>
      <c r="AQ10" s="314" t="s">
        <v>147</v>
      </c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202"/>
      <c r="BK10" s="14"/>
      <c r="BL10" s="14"/>
      <c r="BM10" s="12"/>
      <c r="BN10" s="12"/>
      <c r="BO10" s="12"/>
      <c r="BP10" s="12"/>
      <c r="BQ10" s="12"/>
    </row>
    <row r="11" spans="2:69" ht="32.25" customHeight="1">
      <c r="B11" s="202"/>
      <c r="C11" s="202"/>
      <c r="D11" s="202"/>
      <c r="E11" s="202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8"/>
      <c r="AE11" s="328"/>
      <c r="AF11" s="313"/>
      <c r="AG11" s="301"/>
      <c r="AH11" s="314" t="s">
        <v>124</v>
      </c>
      <c r="AI11" s="315"/>
      <c r="AJ11" s="315"/>
      <c r="AK11" s="315"/>
      <c r="AL11" s="315"/>
      <c r="AM11" s="315"/>
      <c r="AN11" s="315"/>
      <c r="AO11" s="315"/>
      <c r="AP11" s="315"/>
      <c r="AQ11" s="317" t="s">
        <v>11</v>
      </c>
      <c r="AR11" s="318"/>
      <c r="AS11" s="319"/>
      <c r="AT11" s="314" t="s">
        <v>12</v>
      </c>
      <c r="AU11" s="320"/>
      <c r="AV11" s="320"/>
      <c r="AW11" s="320"/>
      <c r="AX11" s="314" t="s">
        <v>13</v>
      </c>
      <c r="AY11" s="213"/>
      <c r="AZ11" s="213"/>
      <c r="BA11" s="213"/>
      <c r="BB11" s="213"/>
      <c r="BC11" s="314" t="s">
        <v>14</v>
      </c>
      <c r="BD11" s="213"/>
      <c r="BE11" s="213"/>
      <c r="BF11" s="213"/>
      <c r="BG11" s="213"/>
      <c r="BH11" s="213"/>
      <c r="BI11" s="213"/>
      <c r="BJ11" s="202"/>
      <c r="BK11" s="14"/>
      <c r="BL11" s="14"/>
      <c r="BM11" s="12"/>
      <c r="BN11" s="12"/>
      <c r="BO11" s="12"/>
      <c r="BP11" s="12"/>
      <c r="BQ11" s="12"/>
    </row>
    <row r="12" spans="2:69" ht="58.5" customHeight="1">
      <c r="B12" s="202"/>
      <c r="C12" s="202"/>
      <c r="D12" s="202"/>
      <c r="E12" s="202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8"/>
      <c r="AE12" s="328"/>
      <c r="AF12" s="313"/>
      <c r="AG12" s="301"/>
      <c r="AH12" s="301" t="s">
        <v>125</v>
      </c>
      <c r="AI12" s="330" t="s">
        <v>220</v>
      </c>
      <c r="AJ12" s="331"/>
      <c r="AK12" s="331"/>
      <c r="AL12" s="331"/>
      <c r="AM12" s="331"/>
      <c r="AN12" s="332"/>
      <c r="AO12" s="300" t="s">
        <v>127</v>
      </c>
      <c r="AP12" s="311" t="s">
        <v>81</v>
      </c>
      <c r="AQ12" s="57" t="s">
        <v>15</v>
      </c>
      <c r="AR12" s="57" t="s">
        <v>16</v>
      </c>
      <c r="AS12" s="312" t="s">
        <v>161</v>
      </c>
      <c r="AT12" s="307" t="s">
        <v>145</v>
      </c>
      <c r="AU12" s="57" t="s">
        <v>17</v>
      </c>
      <c r="AV12" s="57" t="s">
        <v>18</v>
      </c>
      <c r="AW12" s="287" t="s">
        <v>81</v>
      </c>
      <c r="AX12" s="307" t="s">
        <v>145</v>
      </c>
      <c r="AY12" s="57" t="s">
        <v>19</v>
      </c>
      <c r="AZ12" s="57" t="s">
        <v>20</v>
      </c>
      <c r="BA12" s="291" t="s">
        <v>150</v>
      </c>
      <c r="BB12" s="287" t="s">
        <v>81</v>
      </c>
      <c r="BC12" s="307" t="s">
        <v>145</v>
      </c>
      <c r="BD12" s="57" t="s">
        <v>21</v>
      </c>
      <c r="BE12" s="57" t="s">
        <v>22</v>
      </c>
      <c r="BF12" s="287" t="s">
        <v>150</v>
      </c>
      <c r="BG12" s="287" t="s">
        <v>81</v>
      </c>
      <c r="BH12" s="287" t="s">
        <v>134</v>
      </c>
      <c r="BI12" s="287" t="s">
        <v>133</v>
      </c>
      <c r="BJ12" s="294" t="s">
        <v>80</v>
      </c>
      <c r="BK12" s="14"/>
      <c r="BL12" s="14"/>
      <c r="BM12" s="12"/>
      <c r="BN12" s="12"/>
      <c r="BO12" s="12"/>
      <c r="BP12" s="12"/>
      <c r="BQ12" s="12"/>
    </row>
    <row r="13" spans="2:69" ht="67.5" customHeight="1">
      <c r="B13" s="202"/>
      <c r="C13" s="202"/>
      <c r="D13" s="202"/>
      <c r="E13" s="202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8"/>
      <c r="AE13" s="328"/>
      <c r="AF13" s="313"/>
      <c r="AG13" s="301"/>
      <c r="AH13" s="301"/>
      <c r="AI13" s="297" t="s">
        <v>231</v>
      </c>
      <c r="AJ13" s="298"/>
      <c r="AK13" s="300" t="s">
        <v>126</v>
      </c>
      <c r="AL13" s="301"/>
      <c r="AM13" s="302" t="s">
        <v>230</v>
      </c>
      <c r="AN13" s="304" t="s">
        <v>149</v>
      </c>
      <c r="AO13" s="310"/>
      <c r="AP13" s="311"/>
      <c r="AQ13" s="287" t="s">
        <v>78</v>
      </c>
      <c r="AR13" s="287" t="s">
        <v>206</v>
      </c>
      <c r="AS13" s="312"/>
      <c r="AT13" s="307"/>
      <c r="AU13" s="287" t="s">
        <v>78</v>
      </c>
      <c r="AV13" s="287" t="s">
        <v>151</v>
      </c>
      <c r="AW13" s="287"/>
      <c r="AX13" s="308"/>
      <c r="AY13" s="287" t="s">
        <v>78</v>
      </c>
      <c r="AZ13" s="287" t="s">
        <v>151</v>
      </c>
      <c r="BA13" s="291"/>
      <c r="BB13" s="287"/>
      <c r="BC13" s="308"/>
      <c r="BD13" s="287" t="s">
        <v>78</v>
      </c>
      <c r="BE13" s="287" t="s">
        <v>232</v>
      </c>
      <c r="BF13" s="213"/>
      <c r="BG13" s="292"/>
      <c r="BH13" s="309"/>
      <c r="BI13" s="292"/>
      <c r="BJ13" s="295"/>
      <c r="BK13" s="14"/>
      <c r="BL13" s="14"/>
      <c r="BM13" s="12"/>
      <c r="BN13" s="12"/>
      <c r="BO13" s="12"/>
      <c r="BP13" s="12"/>
      <c r="BQ13" s="12"/>
    </row>
    <row r="14" spans="2:69" ht="59.25" customHeight="1">
      <c r="B14" s="202"/>
      <c r="C14" s="202"/>
      <c r="D14" s="202"/>
      <c r="E14" s="20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59" t="s">
        <v>120</v>
      </c>
      <c r="AE14" s="59" t="s">
        <v>121</v>
      </c>
      <c r="AF14" s="301"/>
      <c r="AG14" s="301"/>
      <c r="AH14" s="301"/>
      <c r="AI14" s="299"/>
      <c r="AJ14" s="298"/>
      <c r="AK14" s="301"/>
      <c r="AL14" s="301"/>
      <c r="AM14" s="303"/>
      <c r="AN14" s="305"/>
      <c r="AO14" s="310"/>
      <c r="AP14" s="311"/>
      <c r="AQ14" s="306"/>
      <c r="AR14" s="306"/>
      <c r="AS14" s="312"/>
      <c r="AT14" s="307"/>
      <c r="AU14" s="288"/>
      <c r="AV14" s="288"/>
      <c r="AW14" s="287"/>
      <c r="AX14" s="308"/>
      <c r="AY14" s="288"/>
      <c r="AZ14" s="288"/>
      <c r="BA14" s="291"/>
      <c r="BB14" s="287"/>
      <c r="BC14" s="308"/>
      <c r="BD14" s="288"/>
      <c r="BE14" s="288"/>
      <c r="BF14" s="213"/>
      <c r="BG14" s="293"/>
      <c r="BH14" s="293"/>
      <c r="BI14" s="293"/>
      <c r="BJ14" s="296"/>
      <c r="BK14" s="14"/>
      <c r="BL14" s="14"/>
      <c r="BM14" s="12"/>
      <c r="BN14" s="12"/>
      <c r="BO14" s="12"/>
      <c r="BP14" s="12"/>
      <c r="BQ14" s="12"/>
    </row>
    <row r="15" spans="2:69" ht="16.5" customHeight="1">
      <c r="B15" s="289">
        <v>1</v>
      </c>
      <c r="C15" s="290"/>
      <c r="D15" s="290"/>
      <c r="E15" s="290"/>
      <c r="F15" s="289">
        <v>2</v>
      </c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16">
        <v>3</v>
      </c>
      <c r="V15" s="16"/>
      <c r="W15" s="16"/>
      <c r="X15" s="16"/>
      <c r="Y15" s="16"/>
      <c r="Z15" s="16"/>
      <c r="AA15" s="16"/>
      <c r="AB15" s="16"/>
      <c r="AC15" s="16"/>
      <c r="AD15" s="16">
        <v>3</v>
      </c>
      <c r="AE15" s="16">
        <v>4</v>
      </c>
      <c r="AF15" s="16">
        <v>5</v>
      </c>
      <c r="AG15" s="16">
        <v>6</v>
      </c>
      <c r="AH15" s="16">
        <v>7</v>
      </c>
      <c r="AI15" s="289">
        <v>8</v>
      </c>
      <c r="AJ15" s="290"/>
      <c r="AK15" s="289">
        <v>9</v>
      </c>
      <c r="AL15" s="290"/>
      <c r="AM15" s="153">
        <v>10</v>
      </c>
      <c r="AN15" s="16">
        <v>11</v>
      </c>
      <c r="AO15" s="16">
        <v>12</v>
      </c>
      <c r="AP15" s="16">
        <v>13</v>
      </c>
      <c r="AQ15" s="16">
        <v>14</v>
      </c>
      <c r="AR15" s="16">
        <v>15</v>
      </c>
      <c r="AS15" s="16">
        <v>16</v>
      </c>
      <c r="AT15" s="151">
        <v>17</v>
      </c>
      <c r="AU15" s="16">
        <v>18</v>
      </c>
      <c r="AV15" s="16">
        <v>19</v>
      </c>
      <c r="AW15" s="16">
        <v>20</v>
      </c>
      <c r="AX15" s="151">
        <v>21</v>
      </c>
      <c r="AY15" s="16">
        <v>22</v>
      </c>
      <c r="AZ15" s="16">
        <v>23</v>
      </c>
      <c r="BA15" s="16">
        <v>24</v>
      </c>
      <c r="BB15" s="16">
        <v>25</v>
      </c>
      <c r="BC15" s="151">
        <v>26</v>
      </c>
      <c r="BD15" s="16">
        <v>27</v>
      </c>
      <c r="BE15" s="16">
        <v>28</v>
      </c>
      <c r="BF15" s="16">
        <v>29</v>
      </c>
      <c r="BG15" s="16">
        <v>30</v>
      </c>
      <c r="BH15" s="16">
        <v>31</v>
      </c>
      <c r="BI15" s="16">
        <v>32</v>
      </c>
      <c r="BJ15" s="154">
        <v>33</v>
      </c>
      <c r="BK15" s="14"/>
      <c r="BL15" s="14"/>
      <c r="BM15" s="12"/>
      <c r="BN15" s="12"/>
      <c r="BO15" s="12"/>
      <c r="BP15" s="12"/>
      <c r="BQ15" s="12"/>
    </row>
    <row r="16" spans="2:69" ht="15.75" customHeight="1">
      <c r="B16" s="284"/>
      <c r="C16" s="202"/>
      <c r="D16" s="202"/>
      <c r="E16" s="202"/>
      <c r="F16" s="263" t="s">
        <v>23</v>
      </c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89" t="s">
        <v>224</v>
      </c>
      <c r="AE16" s="90">
        <v>3</v>
      </c>
      <c r="AF16" s="96">
        <f>AF17+AF26+AF31</f>
        <v>1476</v>
      </c>
      <c r="AG16" s="96"/>
      <c r="AH16" s="147">
        <f>AH30+AH31</f>
        <v>1404</v>
      </c>
      <c r="AI16" s="216">
        <f>AI17+AI26+AI31</f>
        <v>883</v>
      </c>
      <c r="AJ16" s="254"/>
      <c r="AK16" s="285"/>
      <c r="AL16" s="285"/>
      <c r="AM16" s="101"/>
      <c r="AN16" s="101"/>
      <c r="AO16" s="96">
        <f>AO17+AO26</f>
        <v>54</v>
      </c>
      <c r="AP16" s="96">
        <f>AP17+AP26</f>
        <v>18</v>
      </c>
      <c r="AQ16" s="102">
        <f>AQ36</f>
        <v>612</v>
      </c>
      <c r="AR16" s="102">
        <f>AR36</f>
        <v>792</v>
      </c>
      <c r="AS16" s="101">
        <f>AS17+AS26</f>
        <v>72</v>
      </c>
      <c r="AT16" s="107"/>
      <c r="AU16" s="102"/>
      <c r="AV16" s="102"/>
      <c r="AW16" s="102"/>
      <c r="AX16" s="129"/>
      <c r="AY16" s="102"/>
      <c r="AZ16" s="102"/>
      <c r="BA16" s="102"/>
      <c r="BB16" s="102"/>
      <c r="BC16" s="129"/>
      <c r="BD16" s="102"/>
      <c r="BE16" s="102"/>
      <c r="BF16" s="102"/>
      <c r="BG16" s="102"/>
      <c r="BH16" s="102"/>
      <c r="BI16" s="102"/>
      <c r="BJ16" s="72"/>
      <c r="BK16" s="14"/>
      <c r="BL16" s="14"/>
      <c r="BM16" s="12"/>
      <c r="BN16" s="12"/>
      <c r="BO16" s="12"/>
      <c r="BP16" s="12"/>
      <c r="BQ16" s="12"/>
    </row>
    <row r="17" spans="2:69" ht="27" customHeight="1">
      <c r="B17" s="261" t="s">
        <v>189</v>
      </c>
      <c r="C17" s="255"/>
      <c r="D17" s="255"/>
      <c r="E17" s="255"/>
      <c r="F17" s="277" t="s">
        <v>187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" t="s">
        <v>185</v>
      </c>
      <c r="AE17" s="148" t="s">
        <v>184</v>
      </c>
      <c r="AF17" s="96">
        <f>SUM(AF18:AF25)</f>
        <v>609</v>
      </c>
      <c r="AG17" s="89"/>
      <c r="AH17" s="96">
        <f>SUM(AH18:AH25)</f>
        <v>585</v>
      </c>
      <c r="AI17" s="216">
        <f>SUM(AI18:AJ25)</f>
        <v>372</v>
      </c>
      <c r="AJ17" s="207"/>
      <c r="AK17" s="216"/>
      <c r="AL17" s="216"/>
      <c r="AM17" s="97"/>
      <c r="AN17" s="22"/>
      <c r="AO17" s="22">
        <f>AO18</f>
        <v>18</v>
      </c>
      <c r="AP17" s="22">
        <f>AP18</f>
        <v>6</v>
      </c>
      <c r="AQ17" s="22">
        <f>SUM(AQ18:AQ25)</f>
        <v>243</v>
      </c>
      <c r="AR17" s="22">
        <f>SUM(AR18:AR25)</f>
        <v>342</v>
      </c>
      <c r="AS17" s="22">
        <f>AS18</f>
        <v>24</v>
      </c>
      <c r="AT17" s="22"/>
      <c r="AU17" s="22"/>
      <c r="AV17" s="22"/>
      <c r="AW17" s="89"/>
      <c r="AX17" s="89"/>
      <c r="AY17" s="89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72"/>
      <c r="BK17" s="14"/>
      <c r="BL17" s="14"/>
      <c r="BM17" s="12"/>
      <c r="BN17" s="12"/>
      <c r="BO17" s="12"/>
      <c r="BP17" s="12"/>
      <c r="BQ17" s="12"/>
    </row>
    <row r="18" spans="2:69" ht="13.5" customHeight="1">
      <c r="B18" s="283" t="s">
        <v>190</v>
      </c>
      <c r="C18" s="276"/>
      <c r="D18" s="276"/>
      <c r="E18" s="276"/>
      <c r="F18" s="245" t="s">
        <v>117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95" t="s">
        <v>183</v>
      </c>
      <c r="AE18" s="28" t="s">
        <v>44</v>
      </c>
      <c r="AF18" s="96">
        <f>AQ18+AR18+AS18</f>
        <v>63</v>
      </c>
      <c r="AG18" s="22"/>
      <c r="AH18" s="96">
        <v>39</v>
      </c>
      <c r="AI18" s="216">
        <v>26</v>
      </c>
      <c r="AJ18" s="216"/>
      <c r="AK18" s="204"/>
      <c r="AL18" s="204"/>
      <c r="AM18" s="22"/>
      <c r="AN18" s="22"/>
      <c r="AO18" s="22">
        <v>18</v>
      </c>
      <c r="AP18" s="22">
        <v>6</v>
      </c>
      <c r="AQ18" s="22">
        <v>17</v>
      </c>
      <c r="AR18" s="22">
        <v>22</v>
      </c>
      <c r="AS18" s="22">
        <v>24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72"/>
      <c r="BK18" s="14"/>
      <c r="BL18" s="14"/>
      <c r="BM18" s="12"/>
      <c r="BN18" s="12"/>
      <c r="BO18" s="12"/>
      <c r="BP18" s="12"/>
      <c r="BQ18" s="12"/>
    </row>
    <row r="19" spans="2:69" ht="14.25" customHeight="1">
      <c r="B19" s="225" t="s">
        <v>191</v>
      </c>
      <c r="C19" s="276"/>
      <c r="D19" s="276"/>
      <c r="E19" s="276"/>
      <c r="F19" s="245" t="s">
        <v>118</v>
      </c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8" t="s">
        <v>171</v>
      </c>
      <c r="AE19" s="28"/>
      <c r="AF19" s="96">
        <f aca="true" t="shared" si="0" ref="AF19:AF25">AQ19+AR19+AS19</f>
        <v>117</v>
      </c>
      <c r="AG19" s="22"/>
      <c r="AH19" s="96">
        <v>117</v>
      </c>
      <c r="AI19" s="216">
        <v>26</v>
      </c>
      <c r="AJ19" s="216"/>
      <c r="AK19" s="204"/>
      <c r="AL19" s="204"/>
      <c r="AM19" s="22"/>
      <c r="AN19" s="22"/>
      <c r="AO19" s="22"/>
      <c r="AP19" s="22"/>
      <c r="AQ19" s="22">
        <v>51</v>
      </c>
      <c r="AR19" s="22">
        <v>66</v>
      </c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72"/>
      <c r="BK19" s="14"/>
      <c r="BL19" s="14"/>
      <c r="BM19" s="12"/>
      <c r="BN19" s="12"/>
      <c r="BO19" s="12"/>
      <c r="BP19" s="12"/>
      <c r="BQ19" s="12"/>
    </row>
    <row r="20" spans="2:69" ht="14.25" customHeight="1">
      <c r="B20" s="225" t="s">
        <v>192</v>
      </c>
      <c r="C20" s="276"/>
      <c r="D20" s="276"/>
      <c r="E20" s="276"/>
      <c r="F20" s="281" t="s">
        <v>170</v>
      </c>
      <c r="G20" s="282"/>
      <c r="H20" s="282"/>
      <c r="I20" s="282"/>
      <c r="J20" s="282"/>
      <c r="K20" s="282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8" t="s">
        <v>106</v>
      </c>
      <c r="AE20" s="28"/>
      <c r="AF20" s="96">
        <f t="shared" si="0"/>
        <v>39</v>
      </c>
      <c r="AG20" s="22"/>
      <c r="AH20" s="96">
        <v>39</v>
      </c>
      <c r="AI20" s="227">
        <v>14</v>
      </c>
      <c r="AJ20" s="228"/>
      <c r="AK20" s="229"/>
      <c r="AL20" s="230"/>
      <c r="AM20" s="22"/>
      <c r="AN20" s="22"/>
      <c r="AO20" s="22"/>
      <c r="AP20" s="22"/>
      <c r="AQ20" s="22">
        <v>17</v>
      </c>
      <c r="AR20" s="22">
        <v>22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72"/>
      <c r="BK20" s="14"/>
      <c r="BL20" s="14"/>
      <c r="BM20" s="12"/>
      <c r="BN20" s="12"/>
      <c r="BO20" s="12"/>
      <c r="BP20" s="12"/>
      <c r="BQ20" s="12"/>
    </row>
    <row r="21" spans="2:69" ht="12" customHeight="1">
      <c r="B21" s="225" t="s">
        <v>193</v>
      </c>
      <c r="C21" s="276"/>
      <c r="D21" s="276"/>
      <c r="E21" s="276"/>
      <c r="F21" s="245" t="s">
        <v>24</v>
      </c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8" t="s">
        <v>171</v>
      </c>
      <c r="AE21" s="28"/>
      <c r="AF21" s="96">
        <f t="shared" si="0"/>
        <v>117</v>
      </c>
      <c r="AG21" s="22"/>
      <c r="AH21" s="96">
        <v>117</v>
      </c>
      <c r="AI21" s="227">
        <v>117</v>
      </c>
      <c r="AJ21" s="228"/>
      <c r="AK21" s="204"/>
      <c r="AL21" s="204"/>
      <c r="AM21" s="22"/>
      <c r="AN21" s="22"/>
      <c r="AO21" s="22"/>
      <c r="AP21" s="22"/>
      <c r="AQ21" s="22">
        <v>28</v>
      </c>
      <c r="AR21" s="22">
        <v>89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72"/>
      <c r="BK21" s="14"/>
      <c r="BL21" s="14"/>
      <c r="BM21" s="12"/>
      <c r="BN21" s="12"/>
      <c r="BO21" s="12"/>
      <c r="BP21" s="12"/>
      <c r="BQ21" s="12"/>
    </row>
    <row r="22" spans="2:69" ht="12.75" customHeight="1">
      <c r="B22" s="225" t="s">
        <v>194</v>
      </c>
      <c r="C22" s="276"/>
      <c r="D22" s="276"/>
      <c r="E22" s="276"/>
      <c r="F22" s="245" t="s">
        <v>25</v>
      </c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8" t="s">
        <v>171</v>
      </c>
      <c r="AE22" s="28"/>
      <c r="AF22" s="96">
        <f t="shared" si="0"/>
        <v>78</v>
      </c>
      <c r="AG22" s="22"/>
      <c r="AH22" s="96">
        <v>78</v>
      </c>
      <c r="AI22" s="216">
        <v>34</v>
      </c>
      <c r="AJ22" s="216"/>
      <c r="AK22" s="204"/>
      <c r="AL22" s="204"/>
      <c r="AM22" s="22"/>
      <c r="AN22" s="22"/>
      <c r="AO22" s="22"/>
      <c r="AP22" s="22"/>
      <c r="AQ22" s="22">
        <v>34</v>
      </c>
      <c r="AR22" s="22">
        <v>44</v>
      </c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72"/>
      <c r="BK22" s="14"/>
      <c r="BL22" s="14"/>
      <c r="BM22" s="12"/>
      <c r="BN22" s="12"/>
      <c r="BO22" s="12"/>
      <c r="BP22" s="12"/>
      <c r="BQ22" s="12"/>
    </row>
    <row r="23" spans="2:69" ht="12" customHeight="1">
      <c r="B23" s="225" t="s">
        <v>195</v>
      </c>
      <c r="C23" s="276"/>
      <c r="D23" s="276"/>
      <c r="E23" s="276"/>
      <c r="F23" s="223" t="s">
        <v>27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42"/>
      <c r="AD23" s="28" t="s">
        <v>107</v>
      </c>
      <c r="AE23" s="28"/>
      <c r="AF23" s="96">
        <f t="shared" si="0"/>
        <v>117</v>
      </c>
      <c r="AG23" s="22"/>
      <c r="AH23" s="96">
        <v>117</v>
      </c>
      <c r="AI23" s="216">
        <v>117</v>
      </c>
      <c r="AJ23" s="216"/>
      <c r="AK23" s="204"/>
      <c r="AL23" s="204"/>
      <c r="AM23" s="22"/>
      <c r="AN23" s="22"/>
      <c r="AO23" s="22"/>
      <c r="AP23" s="22"/>
      <c r="AQ23" s="22">
        <v>62</v>
      </c>
      <c r="AR23" s="22">
        <v>55</v>
      </c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72"/>
      <c r="BK23" s="14"/>
      <c r="BL23" s="14"/>
      <c r="BM23" s="12"/>
      <c r="BN23" s="12"/>
      <c r="BO23" s="12"/>
      <c r="BP23" s="12"/>
      <c r="BQ23" s="12"/>
    </row>
    <row r="24" spans="2:69" ht="22.5" customHeight="1">
      <c r="B24" s="225" t="s">
        <v>196</v>
      </c>
      <c r="C24" s="276"/>
      <c r="D24" s="276"/>
      <c r="E24" s="276"/>
      <c r="F24" s="223" t="s">
        <v>28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42"/>
      <c r="AD24" s="28" t="s">
        <v>171</v>
      </c>
      <c r="AE24" s="28"/>
      <c r="AF24" s="96">
        <f t="shared" si="0"/>
        <v>39</v>
      </c>
      <c r="AG24" s="22"/>
      <c r="AH24" s="96">
        <v>39</v>
      </c>
      <c r="AI24" s="216">
        <v>21</v>
      </c>
      <c r="AJ24" s="216"/>
      <c r="AK24" s="204"/>
      <c r="AL24" s="204"/>
      <c r="AM24" s="22"/>
      <c r="AN24" s="22"/>
      <c r="AO24" s="22"/>
      <c r="AP24" s="22"/>
      <c r="AQ24" s="22">
        <v>17</v>
      </c>
      <c r="AR24" s="22">
        <v>22</v>
      </c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72"/>
      <c r="BK24" s="14"/>
      <c r="BL24" s="14"/>
      <c r="BM24" s="12"/>
      <c r="BN24" s="12"/>
      <c r="BO24" s="12"/>
      <c r="BP24" s="12"/>
      <c r="BQ24" s="12"/>
    </row>
    <row r="25" spans="2:69" ht="12.75" customHeight="1">
      <c r="B25" s="225" t="s">
        <v>197</v>
      </c>
      <c r="C25" s="276"/>
      <c r="D25" s="276"/>
      <c r="E25" s="276"/>
      <c r="F25" s="245" t="s">
        <v>119</v>
      </c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9"/>
      <c r="V25" s="29"/>
      <c r="W25" s="29"/>
      <c r="X25" s="29"/>
      <c r="Y25" s="29"/>
      <c r="Z25" s="29"/>
      <c r="AA25" s="29"/>
      <c r="AB25" s="29"/>
      <c r="AC25" s="29"/>
      <c r="AD25" s="28" t="s">
        <v>106</v>
      </c>
      <c r="AE25" s="28"/>
      <c r="AF25" s="96">
        <f t="shared" si="0"/>
        <v>39</v>
      </c>
      <c r="AG25" s="22"/>
      <c r="AH25" s="96">
        <v>39</v>
      </c>
      <c r="AI25" s="216">
        <v>17</v>
      </c>
      <c r="AJ25" s="207"/>
      <c r="AK25" s="204"/>
      <c r="AL25" s="207"/>
      <c r="AM25" s="140"/>
      <c r="AN25" s="22"/>
      <c r="AO25" s="22"/>
      <c r="AP25" s="22"/>
      <c r="AQ25" s="22">
        <v>17</v>
      </c>
      <c r="AR25" s="22">
        <v>22</v>
      </c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72"/>
      <c r="BK25" s="14"/>
      <c r="BL25" s="14"/>
      <c r="BM25" s="12"/>
      <c r="BN25" s="12"/>
      <c r="BO25" s="12"/>
      <c r="BP25" s="12"/>
      <c r="BQ25" s="12"/>
    </row>
    <row r="26" spans="2:69" ht="22.5" customHeight="1">
      <c r="B26" s="280"/>
      <c r="C26" s="276"/>
      <c r="D26" s="276"/>
      <c r="E26" s="276"/>
      <c r="F26" s="232" t="s">
        <v>188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79" t="s">
        <v>184</v>
      </c>
      <c r="AE26" s="28">
        <v>2</v>
      </c>
      <c r="AF26" s="96">
        <f>SUM(AF27:AF29)</f>
        <v>555</v>
      </c>
      <c r="AG26" s="22"/>
      <c r="AH26" s="147">
        <f>SUM(AH27:AH29)</f>
        <v>507</v>
      </c>
      <c r="AI26" s="216">
        <f>SUM(AI27:AJ29)</f>
        <v>329</v>
      </c>
      <c r="AJ26" s="216"/>
      <c r="AK26" s="204"/>
      <c r="AL26" s="204"/>
      <c r="AM26" s="22"/>
      <c r="AN26" s="22"/>
      <c r="AO26" s="22">
        <f>SUM(AO27:AO28)</f>
        <v>36</v>
      </c>
      <c r="AP26" s="22">
        <f>SUM(AP27:AP28)</f>
        <v>12</v>
      </c>
      <c r="AQ26" s="22">
        <f>SUM(AQ27:AQ29)</f>
        <v>233</v>
      </c>
      <c r="AR26" s="22">
        <f>SUM(AR27:AR29)</f>
        <v>274</v>
      </c>
      <c r="AS26" s="22">
        <f>AS27+AS28</f>
        <v>48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72"/>
      <c r="BK26" s="14"/>
      <c r="BL26" s="14"/>
      <c r="BM26" s="12"/>
      <c r="BN26" s="12"/>
      <c r="BO26" s="12"/>
      <c r="BP26" s="12"/>
      <c r="BQ26" s="12"/>
    </row>
    <row r="27" spans="2:69" ht="15" customHeight="1">
      <c r="B27" s="225" t="s">
        <v>198</v>
      </c>
      <c r="C27" s="276"/>
      <c r="D27" s="276"/>
      <c r="E27" s="276"/>
      <c r="F27" s="245" t="s">
        <v>29</v>
      </c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8" t="s">
        <v>183</v>
      </c>
      <c r="AE27" s="28" t="s">
        <v>112</v>
      </c>
      <c r="AF27" s="96">
        <f>AQ27+AR27+AS27</f>
        <v>258</v>
      </c>
      <c r="AG27" s="22"/>
      <c r="AH27" s="96">
        <v>234</v>
      </c>
      <c r="AI27" s="216">
        <v>211</v>
      </c>
      <c r="AJ27" s="216"/>
      <c r="AK27" s="204"/>
      <c r="AL27" s="204"/>
      <c r="AM27" s="22"/>
      <c r="AN27" s="22"/>
      <c r="AO27" s="22">
        <v>18</v>
      </c>
      <c r="AP27" s="22">
        <v>6</v>
      </c>
      <c r="AQ27" s="22">
        <v>102</v>
      </c>
      <c r="AR27" s="22">
        <v>132</v>
      </c>
      <c r="AS27" s="22">
        <v>24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72"/>
      <c r="BK27" s="14"/>
      <c r="BL27" s="14"/>
      <c r="BM27" s="12"/>
      <c r="BN27" s="12"/>
      <c r="BO27" s="12"/>
      <c r="BP27" s="12"/>
      <c r="BQ27" s="12"/>
    </row>
    <row r="28" spans="2:69" ht="12.75" customHeight="1">
      <c r="B28" s="225" t="s">
        <v>199</v>
      </c>
      <c r="C28" s="276"/>
      <c r="D28" s="276"/>
      <c r="E28" s="276"/>
      <c r="F28" s="245" t="s">
        <v>30</v>
      </c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8" t="s">
        <v>183</v>
      </c>
      <c r="AE28" s="28" t="s">
        <v>112</v>
      </c>
      <c r="AF28" s="96">
        <f>AQ28+AR28+AS28</f>
        <v>141</v>
      </c>
      <c r="AG28" s="22"/>
      <c r="AH28" s="96">
        <v>117</v>
      </c>
      <c r="AI28" s="216">
        <v>10</v>
      </c>
      <c r="AJ28" s="216"/>
      <c r="AK28" s="204"/>
      <c r="AL28" s="204"/>
      <c r="AM28" s="22"/>
      <c r="AN28" s="22"/>
      <c r="AO28" s="22">
        <v>18</v>
      </c>
      <c r="AP28" s="22">
        <v>6</v>
      </c>
      <c r="AQ28" s="22">
        <v>63</v>
      </c>
      <c r="AR28" s="22">
        <v>54</v>
      </c>
      <c r="AS28" s="22">
        <v>24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72"/>
      <c r="BK28" s="14"/>
      <c r="BL28" s="14"/>
      <c r="BM28" s="12"/>
      <c r="BN28" s="12"/>
      <c r="BO28" s="12"/>
      <c r="BP28" s="12"/>
      <c r="BQ28" s="12"/>
    </row>
    <row r="29" spans="2:69" ht="11.25" customHeight="1">
      <c r="B29" s="225" t="s">
        <v>200</v>
      </c>
      <c r="C29" s="276"/>
      <c r="D29" s="276"/>
      <c r="E29" s="276"/>
      <c r="F29" s="245" t="s">
        <v>86</v>
      </c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8" t="s">
        <v>106</v>
      </c>
      <c r="AE29" s="20"/>
      <c r="AF29" s="96">
        <f>AQ29+AR29+AS29</f>
        <v>156</v>
      </c>
      <c r="AG29" s="22"/>
      <c r="AH29" s="96">
        <v>156</v>
      </c>
      <c r="AI29" s="216">
        <v>108</v>
      </c>
      <c r="AJ29" s="216"/>
      <c r="AK29" s="204"/>
      <c r="AL29" s="204"/>
      <c r="AM29" s="22"/>
      <c r="AN29" s="22"/>
      <c r="AO29" s="22"/>
      <c r="AP29" s="22"/>
      <c r="AQ29" s="22">
        <v>68</v>
      </c>
      <c r="AR29" s="22">
        <v>88</v>
      </c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72"/>
      <c r="BK29" s="14"/>
      <c r="BL29" s="14"/>
      <c r="BM29" s="12"/>
      <c r="BN29" s="12"/>
      <c r="BO29" s="12"/>
      <c r="BP29" s="12"/>
      <c r="BQ29" s="12"/>
    </row>
    <row r="30" spans="2:69" ht="18.75" customHeight="1">
      <c r="B30" s="238"/>
      <c r="C30" s="272"/>
      <c r="D30" s="272"/>
      <c r="E30" s="273"/>
      <c r="F30" s="223" t="s">
        <v>201</v>
      </c>
      <c r="G30" s="274"/>
      <c r="H30" s="274"/>
      <c r="I30" s="274"/>
      <c r="J30" s="274"/>
      <c r="K30" s="274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44"/>
      <c r="AF30" s="145">
        <f>SUM(AF27:AF29)</f>
        <v>555</v>
      </c>
      <c r="AG30" s="146"/>
      <c r="AH30" s="147">
        <f>AH26+AH17</f>
        <v>1092</v>
      </c>
      <c r="AI30" s="227">
        <f>AI17+AI26</f>
        <v>701</v>
      </c>
      <c r="AJ30" s="228"/>
      <c r="AK30" s="229"/>
      <c r="AL30" s="230"/>
      <c r="AM30" s="22"/>
      <c r="AN30" s="22"/>
      <c r="AO30" s="22"/>
      <c r="AP30" s="22"/>
      <c r="AQ30" s="22">
        <f>AQ26+AQ17</f>
        <v>476</v>
      </c>
      <c r="AR30" s="22">
        <f>AR26+AR17</f>
        <v>616</v>
      </c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72"/>
      <c r="BK30" s="14"/>
      <c r="BL30" s="14"/>
      <c r="BM30" s="12"/>
      <c r="BN30" s="12"/>
      <c r="BO30" s="12"/>
      <c r="BP30" s="12"/>
      <c r="BQ30" s="12"/>
    </row>
    <row r="31" spans="2:69" ht="42.75" customHeight="1">
      <c r="B31" s="225"/>
      <c r="C31" s="276"/>
      <c r="D31" s="276"/>
      <c r="E31" s="276"/>
      <c r="F31" s="277" t="s">
        <v>202</v>
      </c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9"/>
      <c r="U31" s="279"/>
      <c r="V31" s="279"/>
      <c r="W31" s="29"/>
      <c r="X31" s="29"/>
      <c r="Y31" s="29"/>
      <c r="Z31" s="29"/>
      <c r="AA31" s="29"/>
      <c r="AB31" s="29"/>
      <c r="AC31" s="29"/>
      <c r="AD31" s="28" t="s">
        <v>216</v>
      </c>
      <c r="AE31" s="28"/>
      <c r="AF31" s="96">
        <f>SUM(AF32:AF35)</f>
        <v>312</v>
      </c>
      <c r="AG31" s="22"/>
      <c r="AH31" s="147">
        <f>SUM(AH32:AH35)</f>
        <v>312</v>
      </c>
      <c r="AI31" s="216">
        <f>SUM(AI32:AJ35)</f>
        <v>182</v>
      </c>
      <c r="AJ31" s="216"/>
      <c r="AK31" s="204"/>
      <c r="AL31" s="221"/>
      <c r="AM31" s="107"/>
      <c r="AN31" s="22"/>
      <c r="AO31" s="22"/>
      <c r="AP31" s="22"/>
      <c r="AQ31" s="22">
        <f>SUM(AQ32:AQ35)</f>
        <v>136</v>
      </c>
      <c r="AR31" s="22">
        <f>SUM(AR32:AR35)</f>
        <v>176</v>
      </c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72"/>
      <c r="BK31" s="14"/>
      <c r="BL31" s="14"/>
      <c r="BM31" s="12"/>
      <c r="BN31" s="12"/>
      <c r="BO31" s="12"/>
      <c r="BP31" s="12"/>
      <c r="BQ31" s="12"/>
    </row>
    <row r="32" spans="2:69" ht="25.5" customHeight="1">
      <c r="B32" s="238" t="s">
        <v>205</v>
      </c>
      <c r="C32" s="272"/>
      <c r="D32" s="272"/>
      <c r="E32" s="273"/>
      <c r="F32" s="223" t="s">
        <v>182</v>
      </c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42"/>
      <c r="AD32" s="28" t="s">
        <v>212</v>
      </c>
      <c r="AE32" s="28"/>
      <c r="AF32" s="96">
        <f>AQ32+AR32</f>
        <v>78</v>
      </c>
      <c r="AG32" s="22"/>
      <c r="AH32" s="96">
        <v>78</v>
      </c>
      <c r="AI32" s="216">
        <v>42</v>
      </c>
      <c r="AJ32" s="216"/>
      <c r="AK32" s="204"/>
      <c r="AL32" s="221"/>
      <c r="AM32" s="107"/>
      <c r="AN32" s="22"/>
      <c r="AO32" s="22"/>
      <c r="AP32" s="22"/>
      <c r="AQ32" s="22">
        <v>34</v>
      </c>
      <c r="AR32" s="22">
        <v>44</v>
      </c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72"/>
      <c r="BK32" s="14"/>
      <c r="BL32" s="14"/>
      <c r="BM32" s="12"/>
      <c r="BN32" s="12"/>
      <c r="BO32" s="12"/>
      <c r="BP32" s="12"/>
      <c r="BQ32" s="12"/>
    </row>
    <row r="33" spans="2:69" ht="15" customHeight="1">
      <c r="B33" s="238" t="s">
        <v>205</v>
      </c>
      <c r="C33" s="272"/>
      <c r="D33" s="272"/>
      <c r="E33" s="273"/>
      <c r="F33" s="223" t="s">
        <v>203</v>
      </c>
      <c r="G33" s="274"/>
      <c r="H33" s="274"/>
      <c r="I33" s="274"/>
      <c r="J33" s="274"/>
      <c r="K33" s="274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28" t="s">
        <v>212</v>
      </c>
      <c r="AE33" s="28"/>
      <c r="AF33" s="96">
        <f>AQ33+AR33</f>
        <v>82</v>
      </c>
      <c r="AG33" s="22"/>
      <c r="AH33" s="96">
        <v>82</v>
      </c>
      <c r="AI33" s="227">
        <v>68</v>
      </c>
      <c r="AJ33" s="228"/>
      <c r="AK33" s="229"/>
      <c r="AL33" s="275"/>
      <c r="AM33" s="107"/>
      <c r="AN33" s="22"/>
      <c r="AO33" s="22"/>
      <c r="AP33" s="22"/>
      <c r="AQ33" s="22">
        <v>34</v>
      </c>
      <c r="AR33" s="22">
        <v>48</v>
      </c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72"/>
      <c r="BK33" s="14"/>
      <c r="BL33" s="14"/>
      <c r="BM33" s="12"/>
      <c r="BN33" s="12"/>
      <c r="BO33" s="12"/>
      <c r="BP33" s="12"/>
      <c r="BQ33" s="12"/>
    </row>
    <row r="34" spans="2:69" ht="28.5" customHeight="1">
      <c r="B34" s="238" t="s">
        <v>205</v>
      </c>
      <c r="C34" s="272"/>
      <c r="D34" s="272"/>
      <c r="E34" s="273"/>
      <c r="F34" s="223" t="s">
        <v>204</v>
      </c>
      <c r="G34" s="274"/>
      <c r="H34" s="274"/>
      <c r="I34" s="274"/>
      <c r="J34" s="274"/>
      <c r="K34" s="274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28" t="s">
        <v>212</v>
      </c>
      <c r="AE34" s="28"/>
      <c r="AF34" s="96">
        <f>AQ34+AR34</f>
        <v>76</v>
      </c>
      <c r="AG34" s="22"/>
      <c r="AH34" s="96">
        <v>76</v>
      </c>
      <c r="AI34" s="227">
        <v>42</v>
      </c>
      <c r="AJ34" s="275"/>
      <c r="AK34" s="229"/>
      <c r="AL34" s="275"/>
      <c r="AM34" s="107"/>
      <c r="AN34" s="22"/>
      <c r="AO34" s="22"/>
      <c r="AP34" s="22"/>
      <c r="AQ34" s="22">
        <v>34</v>
      </c>
      <c r="AR34" s="22">
        <v>42</v>
      </c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72"/>
      <c r="BK34" s="14"/>
      <c r="BL34" s="14"/>
      <c r="BM34" s="12"/>
      <c r="BN34" s="12"/>
      <c r="BO34" s="12"/>
      <c r="BP34" s="12"/>
      <c r="BQ34" s="12"/>
    </row>
    <row r="35" spans="2:69" ht="15.75" customHeight="1">
      <c r="B35" s="238" t="s">
        <v>205</v>
      </c>
      <c r="C35" s="272"/>
      <c r="D35" s="272"/>
      <c r="E35" s="273"/>
      <c r="F35" s="223" t="s">
        <v>207</v>
      </c>
      <c r="G35" s="274"/>
      <c r="H35" s="274"/>
      <c r="I35" s="274"/>
      <c r="J35" s="274"/>
      <c r="K35" s="274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28" t="s">
        <v>212</v>
      </c>
      <c r="AE35" s="28"/>
      <c r="AF35" s="96">
        <f>AQ35+AR35</f>
        <v>76</v>
      </c>
      <c r="AG35" s="22"/>
      <c r="AH35" s="96">
        <v>76</v>
      </c>
      <c r="AI35" s="227">
        <v>30</v>
      </c>
      <c r="AJ35" s="228"/>
      <c r="AK35" s="229"/>
      <c r="AL35" s="275"/>
      <c r="AM35" s="107"/>
      <c r="AN35" s="22"/>
      <c r="AO35" s="22"/>
      <c r="AP35" s="22"/>
      <c r="AQ35" s="22">
        <v>34</v>
      </c>
      <c r="AR35" s="22">
        <v>42</v>
      </c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72"/>
      <c r="BK35" s="14"/>
      <c r="BL35" s="14"/>
      <c r="BM35" s="12"/>
      <c r="BN35" s="12"/>
      <c r="BO35" s="12"/>
      <c r="BP35" s="12"/>
      <c r="BQ35" s="12"/>
    </row>
    <row r="36" spans="2:69" ht="15" customHeight="1">
      <c r="B36" s="238"/>
      <c r="C36" s="272"/>
      <c r="D36" s="272"/>
      <c r="E36" s="273"/>
      <c r="F36" s="232" t="s">
        <v>10</v>
      </c>
      <c r="G36" s="274"/>
      <c r="H36" s="274"/>
      <c r="I36" s="274"/>
      <c r="J36" s="274"/>
      <c r="K36" s="274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28"/>
      <c r="AE36" s="28"/>
      <c r="AF36" s="96">
        <f>AF31+AF26+AF17</f>
        <v>1476</v>
      </c>
      <c r="AG36" s="22"/>
      <c r="AH36" s="147">
        <f>AH31+AH30</f>
        <v>1404</v>
      </c>
      <c r="AI36" s="227"/>
      <c r="AJ36" s="275"/>
      <c r="AK36" s="229"/>
      <c r="AL36" s="275"/>
      <c r="AM36" s="107"/>
      <c r="AN36" s="22"/>
      <c r="AO36" s="22">
        <f>AO16</f>
        <v>54</v>
      </c>
      <c r="AP36" s="22">
        <f>AP16</f>
        <v>18</v>
      </c>
      <c r="AQ36" s="22">
        <f>AQ31+AQ26+AQ17</f>
        <v>612</v>
      </c>
      <c r="AR36" s="22">
        <f>AR31+AR26+AR17</f>
        <v>792</v>
      </c>
      <c r="AS36" s="22">
        <f>AS26+AS17</f>
        <v>72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72"/>
      <c r="BK36" s="14"/>
      <c r="BL36" s="14"/>
      <c r="BM36" s="12"/>
      <c r="BN36" s="12"/>
      <c r="BO36" s="12"/>
      <c r="BP36" s="12"/>
      <c r="BQ36" s="12"/>
    </row>
    <row r="37" spans="1:103" s="9" customFormat="1" ht="29.25" customHeight="1">
      <c r="A37" s="17"/>
      <c r="B37" s="269" t="s">
        <v>31</v>
      </c>
      <c r="C37" s="231"/>
      <c r="D37" s="231"/>
      <c r="E37" s="231"/>
      <c r="F37" s="270" t="s">
        <v>104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90" t="s">
        <v>217</v>
      </c>
      <c r="AE37" s="80"/>
      <c r="AF37" s="96">
        <f>SUM(AF38:AF42)</f>
        <v>550</v>
      </c>
      <c r="AG37" s="96">
        <f>SUM(AG38:AG42)</f>
        <v>74</v>
      </c>
      <c r="AH37" s="22">
        <f>SUM(AH38:AH42)</f>
        <v>476</v>
      </c>
      <c r="AI37" s="204">
        <f>SUM(AI38:AI42)</f>
        <v>398</v>
      </c>
      <c r="AJ37" s="207"/>
      <c r="AK37" s="204"/>
      <c r="AL37" s="204"/>
      <c r="AM37" s="22"/>
      <c r="AN37" s="22"/>
      <c r="AO37" s="22"/>
      <c r="AP37" s="22"/>
      <c r="AQ37" s="22"/>
      <c r="AR37" s="22"/>
      <c r="AS37" s="22"/>
      <c r="AT37" s="22">
        <f>SUM(AT38:AT42)</f>
        <v>30</v>
      </c>
      <c r="AU37" s="22">
        <f>SUM(AU38:AU42)</f>
        <v>102</v>
      </c>
      <c r="AV37" s="22">
        <f>SUM(AV38:AV42)</f>
        <v>62</v>
      </c>
      <c r="AW37" s="22">
        <f aca="true" t="shared" si="1" ref="AW37:BI37">SUM(AW38:AW42)</f>
        <v>0</v>
      </c>
      <c r="AX37" s="22">
        <f t="shared" si="1"/>
        <v>24</v>
      </c>
      <c r="AY37" s="22">
        <f t="shared" si="1"/>
        <v>106</v>
      </c>
      <c r="AZ37" s="22">
        <f t="shared" si="1"/>
        <v>80</v>
      </c>
      <c r="BA37" s="22">
        <f t="shared" si="1"/>
        <v>0</v>
      </c>
      <c r="BB37" s="22">
        <f t="shared" si="1"/>
        <v>0</v>
      </c>
      <c r="BC37" s="22">
        <f t="shared" si="1"/>
        <v>20</v>
      </c>
      <c r="BD37" s="22">
        <f t="shared" si="1"/>
        <v>126</v>
      </c>
      <c r="BE37" s="22">
        <f t="shared" si="1"/>
        <v>0</v>
      </c>
      <c r="BF37" s="22"/>
      <c r="BG37" s="22">
        <f t="shared" si="1"/>
        <v>0</v>
      </c>
      <c r="BH37" s="22">
        <f t="shared" si="1"/>
        <v>0</v>
      </c>
      <c r="BI37" s="22">
        <f t="shared" si="1"/>
        <v>0</v>
      </c>
      <c r="BJ37" s="22">
        <v>0</v>
      </c>
      <c r="BK37" s="23"/>
      <c r="BL37" s="23"/>
      <c r="BM37" s="17"/>
      <c r="BN37" s="17"/>
      <c r="BO37" s="17"/>
      <c r="BP37" s="17"/>
      <c r="BQ37" s="1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</row>
    <row r="38" spans="1:69" ht="15" customHeight="1">
      <c r="A38" s="12"/>
      <c r="B38" s="225" t="s">
        <v>32</v>
      </c>
      <c r="C38" s="213"/>
      <c r="D38" s="213"/>
      <c r="E38" s="213"/>
      <c r="F38" s="245" t="s">
        <v>33</v>
      </c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8" t="s">
        <v>37</v>
      </c>
      <c r="AE38" s="28"/>
      <c r="AF38" s="22">
        <v>56</v>
      </c>
      <c r="AG38" s="22">
        <v>8</v>
      </c>
      <c r="AH38" s="22">
        <v>48</v>
      </c>
      <c r="AI38" s="216">
        <f>AH38/2</f>
        <v>24</v>
      </c>
      <c r="AJ38" s="216"/>
      <c r="AK38" s="204"/>
      <c r="AL38" s="204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>
        <v>8</v>
      </c>
      <c r="AY38" s="22">
        <v>48</v>
      </c>
      <c r="AZ38" s="72"/>
      <c r="BA38" s="72"/>
      <c r="BB38" s="72"/>
      <c r="BC38" s="72"/>
      <c r="BD38" s="22"/>
      <c r="BE38" s="22"/>
      <c r="BF38" s="22"/>
      <c r="BG38" s="22"/>
      <c r="BH38" s="22"/>
      <c r="BI38" s="22"/>
      <c r="BJ38" s="72"/>
      <c r="BK38" s="14"/>
      <c r="BL38" s="23"/>
      <c r="BM38" s="12"/>
      <c r="BN38" s="12"/>
      <c r="BO38" s="12"/>
      <c r="BP38" s="12"/>
      <c r="BQ38" s="12"/>
    </row>
    <row r="39" spans="1:69" ht="12" customHeight="1">
      <c r="A39" s="12"/>
      <c r="B39" s="225" t="s">
        <v>34</v>
      </c>
      <c r="C39" s="213"/>
      <c r="D39" s="213"/>
      <c r="E39" s="213"/>
      <c r="F39" s="245" t="s">
        <v>25</v>
      </c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8" t="s">
        <v>37</v>
      </c>
      <c r="AE39" s="28"/>
      <c r="AF39" s="22">
        <v>56</v>
      </c>
      <c r="AG39" s="22">
        <v>8</v>
      </c>
      <c r="AH39" s="22">
        <v>48</v>
      </c>
      <c r="AI39" s="216">
        <v>32</v>
      </c>
      <c r="AJ39" s="216"/>
      <c r="AK39" s="204"/>
      <c r="AL39" s="204"/>
      <c r="AM39" s="22"/>
      <c r="AN39" s="22"/>
      <c r="AO39" s="22"/>
      <c r="AP39" s="22"/>
      <c r="AQ39" s="22"/>
      <c r="AR39" s="22"/>
      <c r="AS39" s="22"/>
      <c r="AT39" s="22">
        <v>8</v>
      </c>
      <c r="AU39" s="72">
        <v>48</v>
      </c>
      <c r="AV39" s="72"/>
      <c r="AW39" s="22"/>
      <c r="AX39" s="22"/>
      <c r="AY39" s="2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14"/>
      <c r="BL39" s="23"/>
      <c r="BM39" s="12"/>
      <c r="BN39" s="12"/>
      <c r="BO39" s="12"/>
      <c r="BP39" s="12"/>
      <c r="BQ39" s="12"/>
    </row>
    <row r="40" spans="1:69" s="10" customFormat="1" ht="29.25" customHeight="1">
      <c r="A40" s="18"/>
      <c r="B40" s="225" t="s">
        <v>35</v>
      </c>
      <c r="C40" s="213"/>
      <c r="D40" s="213"/>
      <c r="E40" s="213"/>
      <c r="F40" s="223" t="s">
        <v>128</v>
      </c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42"/>
      <c r="AD40" s="28" t="s">
        <v>162</v>
      </c>
      <c r="AE40" s="28"/>
      <c r="AF40" s="22">
        <v>192</v>
      </c>
      <c r="AG40" s="22">
        <v>20</v>
      </c>
      <c r="AH40" s="22">
        <v>172</v>
      </c>
      <c r="AI40" s="216">
        <v>172</v>
      </c>
      <c r="AJ40" s="216"/>
      <c r="AK40" s="204"/>
      <c r="AL40" s="204"/>
      <c r="AM40" s="22"/>
      <c r="AN40" s="22"/>
      <c r="AO40" s="22"/>
      <c r="AP40" s="98"/>
      <c r="AQ40" s="98"/>
      <c r="AR40" s="98"/>
      <c r="AS40" s="98"/>
      <c r="AT40" s="98">
        <v>10</v>
      </c>
      <c r="AU40" s="98">
        <v>30</v>
      </c>
      <c r="AV40" s="72">
        <v>30</v>
      </c>
      <c r="AW40" s="99"/>
      <c r="AX40" s="72">
        <v>6</v>
      </c>
      <c r="AY40" s="72">
        <v>28</v>
      </c>
      <c r="AZ40" s="72">
        <v>42</v>
      </c>
      <c r="BA40" s="72"/>
      <c r="BB40" s="72"/>
      <c r="BC40" s="72">
        <v>4</v>
      </c>
      <c r="BD40" s="72">
        <v>42</v>
      </c>
      <c r="BE40" s="72"/>
      <c r="BF40" s="72"/>
      <c r="BG40" s="72"/>
      <c r="BH40" s="72"/>
      <c r="BI40" s="72"/>
      <c r="BJ40" s="66"/>
      <c r="BK40" s="24"/>
      <c r="BL40" s="23"/>
      <c r="BM40" s="18"/>
      <c r="BN40" s="18"/>
      <c r="BO40" s="18"/>
      <c r="BP40" s="18"/>
      <c r="BQ40" s="18"/>
    </row>
    <row r="41" spans="1:69" ht="12.75" customHeight="1">
      <c r="A41" s="12"/>
      <c r="B41" s="268" t="s">
        <v>36</v>
      </c>
      <c r="C41" s="213"/>
      <c r="D41" s="213"/>
      <c r="E41" s="213"/>
      <c r="F41" s="245" t="s">
        <v>27</v>
      </c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16" t="s">
        <v>211</v>
      </c>
      <c r="AE41" s="28"/>
      <c r="AF41" s="22">
        <v>190</v>
      </c>
      <c r="AG41" s="22">
        <v>30</v>
      </c>
      <c r="AH41" s="22">
        <v>160</v>
      </c>
      <c r="AI41" s="216">
        <v>146</v>
      </c>
      <c r="AJ41" s="216"/>
      <c r="AK41" s="204"/>
      <c r="AL41" s="204"/>
      <c r="AM41" s="22"/>
      <c r="AN41" s="22"/>
      <c r="AO41" s="22"/>
      <c r="AP41" s="22"/>
      <c r="AQ41" s="22"/>
      <c r="AR41" s="22"/>
      <c r="AS41" s="22"/>
      <c r="AT41" s="22">
        <v>12</v>
      </c>
      <c r="AU41" s="72">
        <v>24</v>
      </c>
      <c r="AV41" s="72">
        <v>32</v>
      </c>
      <c r="AW41" s="100"/>
      <c r="AX41" s="72">
        <v>10</v>
      </c>
      <c r="AY41" s="72">
        <v>30</v>
      </c>
      <c r="AZ41" s="72">
        <v>38</v>
      </c>
      <c r="BA41" s="72"/>
      <c r="BB41" s="72"/>
      <c r="BC41" s="72">
        <v>8</v>
      </c>
      <c r="BD41" s="72">
        <v>36</v>
      </c>
      <c r="BE41" s="72"/>
      <c r="BF41" s="72"/>
      <c r="BG41" s="72"/>
      <c r="BH41" s="72"/>
      <c r="BI41" s="72"/>
      <c r="BJ41" s="72"/>
      <c r="BK41" s="14"/>
      <c r="BL41" s="23"/>
      <c r="BM41" s="12"/>
      <c r="BN41" s="12"/>
      <c r="BO41" s="12"/>
      <c r="BP41" s="12"/>
      <c r="BQ41" s="12"/>
    </row>
    <row r="42" spans="1:69" ht="12.75" customHeight="1">
      <c r="A42" s="12"/>
      <c r="B42" s="268" t="s">
        <v>82</v>
      </c>
      <c r="C42" s="213"/>
      <c r="D42" s="213"/>
      <c r="E42" s="213"/>
      <c r="F42" s="245" t="s">
        <v>129</v>
      </c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8" t="s">
        <v>37</v>
      </c>
      <c r="AE42" s="28"/>
      <c r="AF42" s="22">
        <v>56</v>
      </c>
      <c r="AG42" s="22">
        <v>8</v>
      </c>
      <c r="AH42" s="22">
        <v>48</v>
      </c>
      <c r="AI42" s="216">
        <f>AH42/2</f>
        <v>24</v>
      </c>
      <c r="AJ42" s="216"/>
      <c r="AK42" s="204"/>
      <c r="AL42" s="207"/>
      <c r="AM42" s="140"/>
      <c r="AN42" s="22"/>
      <c r="AO42" s="22"/>
      <c r="AP42" s="22"/>
      <c r="AQ42" s="22"/>
      <c r="AR42" s="22"/>
      <c r="AS42" s="22"/>
      <c r="AT42" s="22"/>
      <c r="AU42" s="72"/>
      <c r="AV42" s="72"/>
      <c r="AW42" s="72"/>
      <c r="AX42" s="72"/>
      <c r="AY42" s="72"/>
      <c r="AZ42" s="72"/>
      <c r="BA42" s="72"/>
      <c r="BB42" s="72"/>
      <c r="BC42" s="72">
        <v>8</v>
      </c>
      <c r="BD42" s="72">
        <v>48</v>
      </c>
      <c r="BE42" s="72"/>
      <c r="BF42" s="72"/>
      <c r="BG42" s="72"/>
      <c r="BH42" s="72"/>
      <c r="BI42" s="72"/>
      <c r="BJ42" s="72"/>
      <c r="BK42" s="14"/>
      <c r="BL42" s="23"/>
      <c r="BM42" s="12"/>
      <c r="BN42" s="12"/>
      <c r="BO42" s="12"/>
      <c r="BP42" s="12"/>
      <c r="BQ42" s="12"/>
    </row>
    <row r="43" spans="1:185" ht="27" customHeight="1">
      <c r="A43" s="12"/>
      <c r="B43" s="269" t="s">
        <v>38</v>
      </c>
      <c r="C43" s="231"/>
      <c r="D43" s="231"/>
      <c r="E43" s="231"/>
      <c r="F43" s="270" t="s">
        <v>105</v>
      </c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81" t="s">
        <v>176</v>
      </c>
      <c r="AE43" s="149" t="s">
        <v>219</v>
      </c>
      <c r="AF43" s="101">
        <f>SUM(AF44:AF47)</f>
        <v>258</v>
      </c>
      <c r="AG43" s="101">
        <f>SUM(AG44:AG47)</f>
        <v>16</v>
      </c>
      <c r="AH43" s="102">
        <f>SUM(AH44:AH47)</f>
        <v>226</v>
      </c>
      <c r="AI43" s="210">
        <f>SUM(AI44:AI47)</f>
        <v>109</v>
      </c>
      <c r="AJ43" s="207"/>
      <c r="AK43" s="210"/>
      <c r="AL43" s="210"/>
      <c r="AM43" s="102"/>
      <c r="AN43" s="102"/>
      <c r="AO43" s="102">
        <f>AO46</f>
        <v>10</v>
      </c>
      <c r="AP43" s="102">
        <f>AP46</f>
        <v>6</v>
      </c>
      <c r="AQ43" s="102"/>
      <c r="AR43" s="102"/>
      <c r="AS43" s="102"/>
      <c r="AT43" s="22">
        <f>SUM(AT44:AT47)</f>
        <v>12</v>
      </c>
      <c r="AU43" s="22">
        <f>SUM(AU44:AU47)</f>
        <v>142</v>
      </c>
      <c r="AV43" s="22">
        <f aca="true" t="shared" si="2" ref="AV43:BI43">SUM(AV44:AV47)</f>
        <v>48</v>
      </c>
      <c r="AW43" s="22">
        <f t="shared" si="2"/>
        <v>16</v>
      </c>
      <c r="AX43" s="22">
        <f t="shared" si="2"/>
        <v>4</v>
      </c>
      <c r="AY43" s="22">
        <f t="shared" si="2"/>
        <v>36</v>
      </c>
      <c r="AZ43" s="22">
        <f t="shared" si="2"/>
        <v>0</v>
      </c>
      <c r="BA43" s="22">
        <f t="shared" si="2"/>
        <v>0</v>
      </c>
      <c r="BB43" s="22">
        <f t="shared" si="2"/>
        <v>0</v>
      </c>
      <c r="BC43" s="22">
        <f t="shared" si="2"/>
        <v>0</v>
      </c>
      <c r="BD43" s="22">
        <f t="shared" si="2"/>
        <v>0</v>
      </c>
      <c r="BE43" s="22">
        <f t="shared" si="2"/>
        <v>0</v>
      </c>
      <c r="BF43" s="22"/>
      <c r="BG43" s="22">
        <f t="shared" si="2"/>
        <v>0</v>
      </c>
      <c r="BH43" s="22">
        <f t="shared" si="2"/>
        <v>0</v>
      </c>
      <c r="BI43" s="22">
        <f t="shared" si="2"/>
        <v>0</v>
      </c>
      <c r="BJ43" s="72">
        <f>SUM(BJ45:BJ47)</f>
        <v>188</v>
      </c>
      <c r="BK43" s="23"/>
      <c r="BL43" s="2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</row>
    <row r="44" spans="1:185" ht="13.5" customHeight="1">
      <c r="A44" s="12"/>
      <c r="B44" s="225" t="s">
        <v>39</v>
      </c>
      <c r="C44" s="213"/>
      <c r="D44" s="213"/>
      <c r="E44" s="213"/>
      <c r="F44" s="245" t="s">
        <v>29</v>
      </c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8" t="s">
        <v>37</v>
      </c>
      <c r="AE44" s="28"/>
      <c r="AF44" s="22">
        <v>70</v>
      </c>
      <c r="AG44" s="22">
        <v>4</v>
      </c>
      <c r="AH44" s="22">
        <v>66</v>
      </c>
      <c r="AI44" s="216">
        <v>29</v>
      </c>
      <c r="AJ44" s="216"/>
      <c r="AK44" s="204"/>
      <c r="AL44" s="204"/>
      <c r="AM44" s="22"/>
      <c r="AN44" s="22"/>
      <c r="AO44" s="22"/>
      <c r="AP44" s="22"/>
      <c r="AQ44" s="22"/>
      <c r="AR44" s="22"/>
      <c r="AS44" s="22"/>
      <c r="AT44" s="22">
        <v>4</v>
      </c>
      <c r="AU44" s="22">
        <v>66</v>
      </c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72"/>
      <c r="BK44" s="14"/>
      <c r="BL44" s="23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</row>
    <row r="45" spans="1:185" ht="12.75" customHeight="1">
      <c r="A45" s="12"/>
      <c r="B45" s="225" t="s">
        <v>40</v>
      </c>
      <c r="C45" s="213"/>
      <c r="D45" s="213"/>
      <c r="E45" s="213"/>
      <c r="F45" s="245" t="s">
        <v>41</v>
      </c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8" t="s">
        <v>37</v>
      </c>
      <c r="AE45" s="28"/>
      <c r="AF45" s="22">
        <v>40</v>
      </c>
      <c r="AG45" s="22">
        <v>4</v>
      </c>
      <c r="AH45" s="22">
        <v>36</v>
      </c>
      <c r="AI45" s="216">
        <f>AH45/2</f>
        <v>18</v>
      </c>
      <c r="AJ45" s="216"/>
      <c r="AK45" s="204"/>
      <c r="AL45" s="207"/>
      <c r="AM45" s="140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>
        <v>4</v>
      </c>
      <c r="AY45" s="22">
        <v>36</v>
      </c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72">
        <v>40</v>
      </c>
      <c r="BK45" s="14"/>
      <c r="BL45" s="23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</row>
    <row r="46" spans="1:185" ht="12" customHeight="1">
      <c r="A46" s="12"/>
      <c r="B46" s="225" t="s">
        <v>130</v>
      </c>
      <c r="C46" s="266"/>
      <c r="D46" s="266"/>
      <c r="E46" s="266"/>
      <c r="F46" s="245" t="s">
        <v>30</v>
      </c>
      <c r="G46" s="267"/>
      <c r="H46" s="267"/>
      <c r="I46" s="267"/>
      <c r="J46" s="267"/>
      <c r="K46" s="267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8"/>
      <c r="AE46" s="28" t="s">
        <v>44</v>
      </c>
      <c r="AF46" s="22">
        <v>108</v>
      </c>
      <c r="AG46" s="22">
        <v>4</v>
      </c>
      <c r="AH46" s="22">
        <v>88</v>
      </c>
      <c r="AI46" s="227">
        <v>44</v>
      </c>
      <c r="AJ46" s="228"/>
      <c r="AK46" s="229"/>
      <c r="AL46" s="230"/>
      <c r="AM46" s="105"/>
      <c r="AN46" s="22"/>
      <c r="AO46" s="22">
        <v>10</v>
      </c>
      <c r="AP46" s="22">
        <v>6</v>
      </c>
      <c r="AQ46" s="22"/>
      <c r="AR46" s="22"/>
      <c r="AS46" s="22"/>
      <c r="AT46" s="22">
        <v>4</v>
      </c>
      <c r="AU46" s="22">
        <v>40</v>
      </c>
      <c r="AV46" s="22">
        <v>48</v>
      </c>
      <c r="AW46" s="22">
        <v>16</v>
      </c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72">
        <v>108</v>
      </c>
      <c r="BK46" s="14"/>
      <c r="BL46" s="23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</row>
    <row r="47" spans="1:64" s="12" customFormat="1" ht="12.75" customHeight="1">
      <c r="A47" s="91"/>
      <c r="B47" s="225" t="s">
        <v>130</v>
      </c>
      <c r="C47" s="266"/>
      <c r="D47" s="266"/>
      <c r="E47" s="266"/>
      <c r="F47" s="245" t="s">
        <v>26</v>
      </c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8" t="s">
        <v>37</v>
      </c>
      <c r="AE47" s="28"/>
      <c r="AF47" s="22">
        <v>40</v>
      </c>
      <c r="AG47" s="22">
        <v>4</v>
      </c>
      <c r="AH47" s="22">
        <v>36</v>
      </c>
      <c r="AI47" s="216">
        <f>AH47/2</f>
        <v>18</v>
      </c>
      <c r="AJ47" s="216"/>
      <c r="AK47" s="204"/>
      <c r="AL47" s="204"/>
      <c r="AM47" s="22"/>
      <c r="AN47" s="22"/>
      <c r="AO47" s="22"/>
      <c r="AP47" s="22"/>
      <c r="AQ47" s="22"/>
      <c r="AR47" s="22"/>
      <c r="AS47" s="22"/>
      <c r="AT47" s="22">
        <v>4</v>
      </c>
      <c r="AU47" s="72">
        <v>36</v>
      </c>
      <c r="AV47" s="72"/>
      <c r="AW47" s="72"/>
      <c r="AX47" s="72"/>
      <c r="AY47" s="7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72">
        <v>40</v>
      </c>
      <c r="BK47" s="14"/>
      <c r="BL47" s="23"/>
    </row>
    <row r="48" spans="2:64" s="12" customFormat="1" ht="14.25" customHeight="1">
      <c r="B48" s="261" t="s">
        <v>83</v>
      </c>
      <c r="C48" s="202"/>
      <c r="D48" s="202"/>
      <c r="E48" s="202"/>
      <c r="F48" s="251" t="s">
        <v>108</v>
      </c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30" t="s">
        <v>218</v>
      </c>
      <c r="AE48" s="30" t="s">
        <v>215</v>
      </c>
      <c r="AF48" s="97">
        <f>AF49+AF64</f>
        <v>3296</v>
      </c>
      <c r="AG48" s="97">
        <f>AG49+AG64</f>
        <v>172</v>
      </c>
      <c r="AH48" s="97">
        <f>AH49+AH64</f>
        <v>2070</v>
      </c>
      <c r="AI48" s="216">
        <f>AI49+AI64</f>
        <v>1164</v>
      </c>
      <c r="AJ48" s="207"/>
      <c r="AK48" s="216">
        <f>AK49+AK64</f>
        <v>70</v>
      </c>
      <c r="AL48" s="207"/>
      <c r="AM48" s="22">
        <f>AM49+AM64</f>
        <v>362</v>
      </c>
      <c r="AN48" s="22">
        <f>AN49+AN64</f>
        <v>450</v>
      </c>
      <c r="AO48" s="22">
        <f>AO49+AO64</f>
        <v>100</v>
      </c>
      <c r="AP48" s="22">
        <f>AP49+AP64</f>
        <v>72</v>
      </c>
      <c r="AQ48" s="97"/>
      <c r="AR48" s="22"/>
      <c r="AS48" s="22"/>
      <c r="AT48" s="72">
        <f>AT49+AT64</f>
        <v>72</v>
      </c>
      <c r="AU48" s="72">
        <f>AU49+AU64</f>
        <v>316</v>
      </c>
      <c r="AV48" s="72">
        <f>AV64+AV49</f>
        <v>644</v>
      </c>
      <c r="AW48" s="72">
        <f aca="true" t="shared" si="3" ref="AW48:BI48">AW49+AW64</f>
        <v>32</v>
      </c>
      <c r="AX48" s="72">
        <f t="shared" si="3"/>
        <v>50</v>
      </c>
      <c r="AY48" s="72">
        <v>434</v>
      </c>
      <c r="AZ48" s="72">
        <v>664</v>
      </c>
      <c r="BA48" s="72">
        <f t="shared" si="3"/>
        <v>30</v>
      </c>
      <c r="BB48" s="72">
        <f t="shared" si="3"/>
        <v>48</v>
      </c>
      <c r="BC48" s="72">
        <f t="shared" si="3"/>
        <v>50</v>
      </c>
      <c r="BD48" s="72">
        <f>BD49+BD64</f>
        <v>332</v>
      </c>
      <c r="BE48" s="72">
        <f t="shared" si="3"/>
        <v>492</v>
      </c>
      <c r="BF48" s="72">
        <f t="shared" si="3"/>
        <v>40</v>
      </c>
      <c r="BG48" s="72">
        <f t="shared" si="3"/>
        <v>92</v>
      </c>
      <c r="BH48" s="72">
        <f t="shared" si="3"/>
        <v>0</v>
      </c>
      <c r="BI48" s="72">
        <f t="shared" si="3"/>
        <v>0</v>
      </c>
      <c r="BJ48" s="72">
        <f>BJ49+BJ64</f>
        <v>1084</v>
      </c>
      <c r="BK48" s="14"/>
      <c r="BL48" s="23"/>
    </row>
    <row r="49" spans="2:64" s="12" customFormat="1" ht="15">
      <c r="B49" s="262" t="s">
        <v>87</v>
      </c>
      <c r="C49" s="202"/>
      <c r="D49" s="202"/>
      <c r="E49" s="202"/>
      <c r="F49" s="263" t="s">
        <v>42</v>
      </c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30">
        <v>11</v>
      </c>
      <c r="AE49" s="30">
        <v>2</v>
      </c>
      <c r="AF49" s="106">
        <f>SUM(AF50:AF63)</f>
        <v>944</v>
      </c>
      <c r="AG49" s="106">
        <f>SUM(AG50:AG63)</f>
        <v>74</v>
      </c>
      <c r="AH49" s="106">
        <f>SUM(AH50:AH63)</f>
        <v>838</v>
      </c>
      <c r="AI49" s="265">
        <f>SUM(AI50:AI63)</f>
        <v>476</v>
      </c>
      <c r="AJ49" s="221"/>
      <c r="AK49" s="204"/>
      <c r="AL49" s="204"/>
      <c r="AM49" s="22"/>
      <c r="AN49" s="22"/>
      <c r="AO49" s="22">
        <f>SUM(AO50:AO61)</f>
        <v>20</v>
      </c>
      <c r="AP49" s="22">
        <f>SUM(AP50:AP61)</f>
        <v>12</v>
      </c>
      <c r="AQ49" s="102"/>
      <c r="AR49" s="102"/>
      <c r="AS49" s="102"/>
      <c r="AT49" s="22">
        <v>42</v>
      </c>
      <c r="AU49" s="22">
        <v>196</v>
      </c>
      <c r="AV49" s="22">
        <f>SUM(AV50:AV63)</f>
        <v>242</v>
      </c>
      <c r="AW49" s="22">
        <f>SUM(AW50:AW63)</f>
        <v>16</v>
      </c>
      <c r="AX49" s="22">
        <f aca="true" t="shared" si="4" ref="AX49:BI49">SUM(AX51:AX63)</f>
        <v>24</v>
      </c>
      <c r="AY49" s="22">
        <f t="shared" si="4"/>
        <v>96</v>
      </c>
      <c r="AZ49" s="22">
        <f t="shared" si="4"/>
        <v>212</v>
      </c>
      <c r="BA49" s="22">
        <f t="shared" si="4"/>
        <v>0</v>
      </c>
      <c r="BB49" s="22">
        <f t="shared" si="4"/>
        <v>0</v>
      </c>
      <c r="BC49" s="22">
        <f t="shared" si="4"/>
        <v>8</v>
      </c>
      <c r="BD49" s="22">
        <f t="shared" si="4"/>
        <v>92</v>
      </c>
      <c r="BE49" s="22">
        <f t="shared" si="4"/>
        <v>0</v>
      </c>
      <c r="BF49" s="22"/>
      <c r="BG49" s="22">
        <f t="shared" si="4"/>
        <v>16</v>
      </c>
      <c r="BH49" s="22">
        <f t="shared" si="4"/>
        <v>0</v>
      </c>
      <c r="BI49" s="22">
        <f t="shared" si="4"/>
        <v>0</v>
      </c>
      <c r="BJ49" s="72">
        <f>SUM(BJ56:BJ63)</f>
        <v>388</v>
      </c>
      <c r="BK49" s="14"/>
      <c r="BL49" s="23"/>
    </row>
    <row r="50" spans="2:64" s="12" customFormat="1" ht="15">
      <c r="B50" s="225" t="s">
        <v>88</v>
      </c>
      <c r="C50" s="213"/>
      <c r="D50" s="213"/>
      <c r="E50" s="213"/>
      <c r="F50" s="245" t="s">
        <v>43</v>
      </c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8" t="s">
        <v>37</v>
      </c>
      <c r="AE50" s="28"/>
      <c r="AF50" s="97">
        <v>100</v>
      </c>
      <c r="AG50" s="22">
        <v>10</v>
      </c>
      <c r="AH50" s="97">
        <v>90</v>
      </c>
      <c r="AI50" s="216">
        <v>84</v>
      </c>
      <c r="AJ50" s="216"/>
      <c r="AK50" s="204"/>
      <c r="AL50" s="204"/>
      <c r="AM50" s="22"/>
      <c r="AN50" s="22"/>
      <c r="AO50" s="22"/>
      <c r="AP50" s="22"/>
      <c r="AQ50" s="22"/>
      <c r="AR50" s="22"/>
      <c r="AS50" s="22"/>
      <c r="AT50" s="22">
        <v>10</v>
      </c>
      <c r="AU50" s="22">
        <v>46</v>
      </c>
      <c r="AV50" s="22">
        <v>44</v>
      </c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72"/>
      <c r="BK50" s="14"/>
      <c r="BL50" s="23"/>
    </row>
    <row r="51" spans="2:64" s="12" customFormat="1" ht="14.25" customHeight="1">
      <c r="B51" s="225" t="s">
        <v>89</v>
      </c>
      <c r="C51" s="213"/>
      <c r="D51" s="213"/>
      <c r="E51" s="213"/>
      <c r="F51" s="245" t="s">
        <v>144</v>
      </c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82"/>
      <c r="AE51" s="28" t="s">
        <v>44</v>
      </c>
      <c r="AF51" s="97">
        <v>160</v>
      </c>
      <c r="AG51" s="22">
        <v>12</v>
      </c>
      <c r="AH51" s="97">
        <v>132</v>
      </c>
      <c r="AI51" s="216">
        <f>AH51/2</f>
        <v>66</v>
      </c>
      <c r="AJ51" s="216"/>
      <c r="AK51" s="204"/>
      <c r="AL51" s="204"/>
      <c r="AM51" s="22"/>
      <c r="AN51" s="22"/>
      <c r="AO51" s="22">
        <v>10</v>
      </c>
      <c r="AP51" s="22">
        <v>6</v>
      </c>
      <c r="AQ51" s="97"/>
      <c r="AR51" s="22"/>
      <c r="AS51" s="22"/>
      <c r="AT51" s="22">
        <v>12</v>
      </c>
      <c r="AU51" s="22">
        <v>72</v>
      </c>
      <c r="AV51" s="22">
        <v>60</v>
      </c>
      <c r="AW51" s="22">
        <v>16</v>
      </c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72"/>
      <c r="BK51" s="14"/>
      <c r="BL51" s="23"/>
    </row>
    <row r="52" spans="2:64" s="17" customFormat="1" ht="23.25" customHeight="1">
      <c r="B52" s="225" t="s">
        <v>90</v>
      </c>
      <c r="C52" s="213"/>
      <c r="D52" s="213"/>
      <c r="E52" s="213"/>
      <c r="F52" s="223" t="s">
        <v>45</v>
      </c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42"/>
      <c r="AD52" s="28" t="s">
        <v>37</v>
      </c>
      <c r="AE52" s="28"/>
      <c r="AF52" s="97">
        <v>54</v>
      </c>
      <c r="AG52" s="22">
        <v>6</v>
      </c>
      <c r="AH52" s="97">
        <v>48</v>
      </c>
      <c r="AI52" s="216">
        <v>24</v>
      </c>
      <c r="AJ52" s="216"/>
      <c r="AK52" s="204"/>
      <c r="AL52" s="204"/>
      <c r="AM52" s="22"/>
      <c r="AN52" s="22"/>
      <c r="AO52" s="22"/>
      <c r="AP52" s="22"/>
      <c r="AQ52" s="97"/>
      <c r="AR52" s="22"/>
      <c r="AS52" s="22"/>
      <c r="AT52" s="22">
        <v>6</v>
      </c>
      <c r="AU52" s="22"/>
      <c r="AV52" s="22">
        <v>48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3"/>
      <c r="BL52" s="23"/>
    </row>
    <row r="53" spans="2:64" s="12" customFormat="1" ht="12.75" customHeight="1">
      <c r="B53" s="225" t="s">
        <v>91</v>
      </c>
      <c r="C53" s="213"/>
      <c r="D53" s="213"/>
      <c r="E53" s="213"/>
      <c r="F53" s="245" t="s">
        <v>46</v>
      </c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8" t="s">
        <v>37</v>
      </c>
      <c r="AE53" s="28"/>
      <c r="AF53" s="97">
        <v>66</v>
      </c>
      <c r="AG53" s="22">
        <v>6</v>
      </c>
      <c r="AH53" s="97">
        <v>60</v>
      </c>
      <c r="AI53" s="216">
        <v>30</v>
      </c>
      <c r="AJ53" s="216"/>
      <c r="AK53" s="204"/>
      <c r="AL53" s="204"/>
      <c r="AM53" s="22"/>
      <c r="AN53" s="22"/>
      <c r="AO53" s="22"/>
      <c r="AP53" s="22"/>
      <c r="AQ53" s="97"/>
      <c r="AR53" s="22"/>
      <c r="AS53" s="22"/>
      <c r="AT53" s="22">
        <v>6</v>
      </c>
      <c r="AU53" s="22">
        <v>30</v>
      </c>
      <c r="AV53" s="22">
        <v>30</v>
      </c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72"/>
      <c r="BJ53" s="72"/>
      <c r="BK53" s="14"/>
      <c r="BL53" s="26"/>
    </row>
    <row r="54" spans="2:64" s="12" customFormat="1" ht="12" customHeight="1">
      <c r="B54" s="225" t="s">
        <v>92</v>
      </c>
      <c r="C54" s="213"/>
      <c r="D54" s="213"/>
      <c r="E54" s="213"/>
      <c r="F54" s="245" t="s">
        <v>47</v>
      </c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8" t="s">
        <v>37</v>
      </c>
      <c r="AE54" s="28"/>
      <c r="AF54" s="97">
        <v>52</v>
      </c>
      <c r="AG54" s="22">
        <v>4</v>
      </c>
      <c r="AH54" s="97">
        <v>48</v>
      </c>
      <c r="AI54" s="216">
        <v>24</v>
      </c>
      <c r="AJ54" s="216"/>
      <c r="AK54" s="204"/>
      <c r="AL54" s="204"/>
      <c r="AM54" s="22"/>
      <c r="AN54" s="22"/>
      <c r="AO54" s="22"/>
      <c r="AP54" s="22"/>
      <c r="AQ54" s="97"/>
      <c r="AR54" s="72"/>
      <c r="AS54" s="72"/>
      <c r="AT54" s="72">
        <v>4</v>
      </c>
      <c r="AU54" s="22">
        <v>48</v>
      </c>
      <c r="AV54" s="22"/>
      <c r="AW54" s="72"/>
      <c r="AX54" s="72"/>
      <c r="AY54" s="7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72"/>
      <c r="BK54" s="14"/>
      <c r="BL54" s="23"/>
    </row>
    <row r="55" spans="2:64" s="12" customFormat="1" ht="27.75" customHeight="1">
      <c r="B55" s="225" t="s">
        <v>93</v>
      </c>
      <c r="C55" s="213"/>
      <c r="D55" s="213"/>
      <c r="E55" s="213"/>
      <c r="F55" s="223" t="s">
        <v>48</v>
      </c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8" t="s">
        <v>132</v>
      </c>
      <c r="AE55" s="28"/>
      <c r="AF55" s="97">
        <v>52</v>
      </c>
      <c r="AG55" s="22">
        <v>4</v>
      </c>
      <c r="AH55" s="97">
        <v>48</v>
      </c>
      <c r="AI55" s="216">
        <v>28</v>
      </c>
      <c r="AJ55" s="216"/>
      <c r="AK55" s="204"/>
      <c r="AL55" s="204"/>
      <c r="AM55" s="22"/>
      <c r="AN55" s="22"/>
      <c r="AO55" s="22"/>
      <c r="AP55" s="22"/>
      <c r="AQ55" s="97"/>
      <c r="AR55" s="22"/>
      <c r="AS55" s="22"/>
      <c r="AT55" s="22"/>
      <c r="AU55" s="22"/>
      <c r="AV55" s="22"/>
      <c r="AW55" s="22"/>
      <c r="AX55" s="22">
        <v>4</v>
      </c>
      <c r="AY55" s="22">
        <v>48</v>
      </c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72"/>
      <c r="BK55" s="14"/>
      <c r="BL55" s="23"/>
    </row>
    <row r="56" spans="2:64" s="12" customFormat="1" ht="11.25" customHeight="1">
      <c r="B56" s="225" t="s">
        <v>94</v>
      </c>
      <c r="C56" s="213"/>
      <c r="D56" s="213"/>
      <c r="E56" s="213"/>
      <c r="F56" s="245" t="s">
        <v>49</v>
      </c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8" t="s">
        <v>37</v>
      </c>
      <c r="AE56" s="28"/>
      <c r="AF56" s="97">
        <v>52</v>
      </c>
      <c r="AG56" s="22">
        <v>4</v>
      </c>
      <c r="AH56" s="97">
        <v>48</v>
      </c>
      <c r="AI56" s="216">
        <f aca="true" t="shared" si="5" ref="AI56:AI61">AF56/2</f>
        <v>26</v>
      </c>
      <c r="AJ56" s="216"/>
      <c r="AK56" s="204"/>
      <c r="AL56" s="204"/>
      <c r="AM56" s="22"/>
      <c r="AN56" s="22"/>
      <c r="AO56" s="22"/>
      <c r="AP56" s="22"/>
      <c r="AQ56" s="97"/>
      <c r="AR56" s="22"/>
      <c r="AS56" s="22"/>
      <c r="AT56" s="22"/>
      <c r="AU56" s="22"/>
      <c r="AV56" s="22"/>
      <c r="AW56" s="22"/>
      <c r="AX56" s="22">
        <v>4</v>
      </c>
      <c r="AY56" s="22"/>
      <c r="AZ56" s="22">
        <v>48</v>
      </c>
      <c r="BA56" s="22"/>
      <c r="BB56" s="22"/>
      <c r="BC56" s="22"/>
      <c r="BD56" s="22"/>
      <c r="BE56" s="22"/>
      <c r="BF56" s="22"/>
      <c r="BG56" s="22"/>
      <c r="BH56" s="22"/>
      <c r="BI56" s="22"/>
      <c r="BJ56" s="72">
        <v>52</v>
      </c>
      <c r="BK56" s="14"/>
      <c r="BL56" s="23"/>
    </row>
    <row r="57" spans="2:64" s="12" customFormat="1" ht="28.5" customHeight="1">
      <c r="B57" s="225" t="s">
        <v>95</v>
      </c>
      <c r="C57" s="213"/>
      <c r="D57" s="213"/>
      <c r="E57" s="213"/>
      <c r="F57" s="223" t="s">
        <v>50</v>
      </c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42"/>
      <c r="AD57" s="28" t="s">
        <v>37</v>
      </c>
      <c r="AE57" s="28"/>
      <c r="AF57" s="97">
        <v>52</v>
      </c>
      <c r="AG57" s="22">
        <v>4</v>
      </c>
      <c r="AH57" s="97">
        <v>48</v>
      </c>
      <c r="AI57" s="216">
        <f t="shared" si="5"/>
        <v>26</v>
      </c>
      <c r="AJ57" s="216"/>
      <c r="AK57" s="204"/>
      <c r="AL57" s="204"/>
      <c r="AM57" s="22"/>
      <c r="AN57" s="22"/>
      <c r="AO57" s="22"/>
      <c r="AP57" s="22"/>
      <c r="AQ57" s="97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>
        <v>4</v>
      </c>
      <c r="BD57" s="22">
        <v>48</v>
      </c>
      <c r="BE57" s="22"/>
      <c r="BF57" s="22"/>
      <c r="BG57" s="22"/>
      <c r="BH57" s="22"/>
      <c r="BI57" s="72"/>
      <c r="BJ57" s="72">
        <v>52</v>
      </c>
      <c r="BK57" s="14"/>
      <c r="BL57" s="23"/>
    </row>
    <row r="58" spans="2:64" s="12" customFormat="1" ht="13.5" customHeight="1">
      <c r="B58" s="225" t="s">
        <v>96</v>
      </c>
      <c r="C58" s="213"/>
      <c r="D58" s="213"/>
      <c r="E58" s="213"/>
      <c r="F58" s="245" t="s">
        <v>51</v>
      </c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8"/>
      <c r="AE58" s="28" t="s">
        <v>44</v>
      </c>
      <c r="AF58" s="97">
        <v>64</v>
      </c>
      <c r="AG58" s="22">
        <v>4</v>
      </c>
      <c r="AH58" s="97">
        <v>44</v>
      </c>
      <c r="AI58" s="216">
        <v>14</v>
      </c>
      <c r="AJ58" s="216"/>
      <c r="AK58" s="204"/>
      <c r="AL58" s="204"/>
      <c r="AM58" s="22"/>
      <c r="AN58" s="22"/>
      <c r="AO58" s="22">
        <v>10</v>
      </c>
      <c r="AP58" s="22">
        <v>6</v>
      </c>
      <c r="AQ58" s="97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>
        <v>4</v>
      </c>
      <c r="BD58" s="22">
        <v>44</v>
      </c>
      <c r="BE58" s="22"/>
      <c r="BF58" s="22"/>
      <c r="BG58" s="22">
        <v>16</v>
      </c>
      <c r="BH58" s="22"/>
      <c r="BI58" s="22"/>
      <c r="BJ58" s="72">
        <v>64</v>
      </c>
      <c r="BK58" s="14"/>
      <c r="BL58" s="23"/>
    </row>
    <row r="59" spans="2:64" s="12" customFormat="1" ht="12.75" customHeight="1">
      <c r="B59" s="225" t="s">
        <v>97</v>
      </c>
      <c r="C59" s="213"/>
      <c r="D59" s="213"/>
      <c r="E59" s="213"/>
      <c r="F59" s="245" t="s">
        <v>52</v>
      </c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8" t="s">
        <v>37</v>
      </c>
      <c r="AE59" s="28"/>
      <c r="AF59" s="97">
        <v>72</v>
      </c>
      <c r="AG59" s="22">
        <v>4</v>
      </c>
      <c r="AH59" s="97">
        <v>68</v>
      </c>
      <c r="AI59" s="216">
        <v>34</v>
      </c>
      <c r="AJ59" s="216"/>
      <c r="AK59" s="204"/>
      <c r="AL59" s="204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>
        <v>4</v>
      </c>
      <c r="AY59" s="22"/>
      <c r="AZ59" s="22">
        <v>68</v>
      </c>
      <c r="BA59" s="22"/>
      <c r="BB59" s="22"/>
      <c r="BC59" s="22"/>
      <c r="BD59" s="22"/>
      <c r="BE59" s="22"/>
      <c r="BF59" s="22"/>
      <c r="BG59" s="22"/>
      <c r="BH59" s="22"/>
      <c r="BI59" s="22"/>
      <c r="BJ59" s="72"/>
      <c r="BK59" s="14"/>
      <c r="BL59" s="23"/>
    </row>
    <row r="60" spans="2:64" s="12" customFormat="1" ht="13.5" customHeight="1">
      <c r="B60" s="225" t="s">
        <v>98</v>
      </c>
      <c r="C60" s="213"/>
      <c r="D60" s="213"/>
      <c r="E60" s="213"/>
      <c r="F60" s="245" t="s">
        <v>177</v>
      </c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8" t="s">
        <v>37</v>
      </c>
      <c r="AE60" s="28"/>
      <c r="AF60" s="97">
        <v>52</v>
      </c>
      <c r="AG60" s="22">
        <v>4</v>
      </c>
      <c r="AH60" s="97">
        <v>48</v>
      </c>
      <c r="AI60" s="216">
        <v>24</v>
      </c>
      <c r="AJ60" s="216"/>
      <c r="AK60" s="204"/>
      <c r="AL60" s="204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>
        <v>4</v>
      </c>
      <c r="AY60" s="22"/>
      <c r="AZ60" s="22">
        <v>48</v>
      </c>
      <c r="BA60" s="22"/>
      <c r="BB60" s="22"/>
      <c r="BC60" s="22"/>
      <c r="BD60" s="22"/>
      <c r="BE60" s="22"/>
      <c r="BF60" s="22"/>
      <c r="BG60" s="22"/>
      <c r="BH60" s="22"/>
      <c r="BI60" s="22"/>
      <c r="BJ60" s="72">
        <v>52</v>
      </c>
      <c r="BK60" s="14"/>
      <c r="BL60" s="23"/>
    </row>
    <row r="61" spans="2:64" s="12" customFormat="1" ht="13.5" customHeight="1">
      <c r="B61" s="225" t="s">
        <v>99</v>
      </c>
      <c r="C61" s="213"/>
      <c r="D61" s="213"/>
      <c r="E61" s="213"/>
      <c r="F61" s="245" t="s">
        <v>61</v>
      </c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8" t="s">
        <v>37</v>
      </c>
      <c r="AE61" s="28"/>
      <c r="AF61" s="97">
        <v>52</v>
      </c>
      <c r="AG61" s="22">
        <v>4</v>
      </c>
      <c r="AH61" s="97">
        <v>48</v>
      </c>
      <c r="AI61" s="216">
        <f t="shared" si="5"/>
        <v>26</v>
      </c>
      <c r="AJ61" s="216"/>
      <c r="AK61" s="204"/>
      <c r="AL61" s="204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>
        <v>4</v>
      </c>
      <c r="AY61" s="22"/>
      <c r="AZ61" s="22">
        <v>48</v>
      </c>
      <c r="BA61" s="22"/>
      <c r="BB61" s="22"/>
      <c r="BC61" s="22"/>
      <c r="BD61" s="22"/>
      <c r="BE61" s="22"/>
      <c r="BF61" s="22"/>
      <c r="BG61" s="22"/>
      <c r="BH61" s="22"/>
      <c r="BI61" s="22"/>
      <c r="BJ61" s="72">
        <v>52</v>
      </c>
      <c r="BK61" s="14"/>
      <c r="BL61" s="23"/>
    </row>
    <row r="62" spans="2:64" s="12" customFormat="1" ht="12.75" customHeight="1">
      <c r="B62" s="225" t="s">
        <v>100</v>
      </c>
      <c r="C62" s="258"/>
      <c r="D62" s="258"/>
      <c r="E62" s="258"/>
      <c r="F62" s="245" t="s">
        <v>85</v>
      </c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8" t="s">
        <v>132</v>
      </c>
      <c r="AE62" s="28"/>
      <c r="AF62" s="97">
        <v>52</v>
      </c>
      <c r="AG62" s="22">
        <v>4</v>
      </c>
      <c r="AH62" s="97">
        <v>48</v>
      </c>
      <c r="AI62" s="216">
        <v>40</v>
      </c>
      <c r="AJ62" s="216"/>
      <c r="AK62" s="204"/>
      <c r="AL62" s="207"/>
      <c r="AM62" s="140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>
        <v>4</v>
      </c>
      <c r="AY62" s="22">
        <v>48</v>
      </c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72">
        <v>52</v>
      </c>
      <c r="BK62" s="14"/>
      <c r="BL62" s="23"/>
    </row>
    <row r="63" spans="2:64" s="12" customFormat="1" ht="13.5" customHeight="1">
      <c r="B63" s="225" t="s">
        <v>101</v>
      </c>
      <c r="C63" s="258"/>
      <c r="D63" s="258"/>
      <c r="E63" s="258"/>
      <c r="F63" s="259" t="s">
        <v>143</v>
      </c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8" t="s">
        <v>37</v>
      </c>
      <c r="AE63" s="28"/>
      <c r="AF63" s="97">
        <v>64</v>
      </c>
      <c r="AG63" s="22">
        <v>4</v>
      </c>
      <c r="AH63" s="97">
        <v>60</v>
      </c>
      <c r="AI63" s="216">
        <v>30</v>
      </c>
      <c r="AJ63" s="216"/>
      <c r="AK63" s="204"/>
      <c r="AL63" s="204"/>
      <c r="AM63" s="22"/>
      <c r="AN63" s="22"/>
      <c r="AO63" s="22"/>
      <c r="AP63" s="22"/>
      <c r="AQ63" s="22"/>
      <c r="AR63" s="22"/>
      <c r="AS63" s="22"/>
      <c r="AT63" s="22">
        <v>4</v>
      </c>
      <c r="AU63" s="22"/>
      <c r="AV63" s="22">
        <v>60</v>
      </c>
      <c r="AW63" s="22"/>
      <c r="AX63" s="22"/>
      <c r="AY63" s="22"/>
      <c r="AZ63" s="22"/>
      <c r="BA63" s="22"/>
      <c r="BB63" s="22"/>
      <c r="BC63" s="22"/>
      <c r="BD63" s="72"/>
      <c r="BE63" s="72"/>
      <c r="BF63" s="72"/>
      <c r="BG63" s="72"/>
      <c r="BH63" s="72"/>
      <c r="BI63" s="72"/>
      <c r="BJ63" s="72">
        <v>64</v>
      </c>
      <c r="BK63" s="14"/>
      <c r="BL63" s="23"/>
    </row>
    <row r="64" spans="2:64" s="12" customFormat="1" ht="15.75" customHeight="1">
      <c r="B64" s="249" t="s">
        <v>53</v>
      </c>
      <c r="C64" s="250"/>
      <c r="D64" s="250"/>
      <c r="E64" s="250"/>
      <c r="F64" s="251" t="s">
        <v>54</v>
      </c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3"/>
      <c r="AD64" s="83">
        <v>6</v>
      </c>
      <c r="AE64" s="30" t="s">
        <v>214</v>
      </c>
      <c r="AF64" s="96">
        <f>AF65+AF82+AF85+AF88</f>
        <v>2352</v>
      </c>
      <c r="AG64" s="96">
        <f>AG65+AG82+AG85+AG88</f>
        <v>98</v>
      </c>
      <c r="AH64" s="96">
        <f>AH65+AH82+AH85+AH88</f>
        <v>1232</v>
      </c>
      <c r="AI64" s="254">
        <f>AI65+AI82+AI85+AI88</f>
        <v>688</v>
      </c>
      <c r="AJ64" s="207"/>
      <c r="AK64" s="254">
        <f>AK69+AK76+AK85</f>
        <v>70</v>
      </c>
      <c r="AL64" s="207"/>
      <c r="AM64" s="96">
        <f>AM65+AM82+AM85+AM88</f>
        <v>362</v>
      </c>
      <c r="AN64" s="96">
        <f>AN65+AN82+AN85+AN88</f>
        <v>450</v>
      </c>
      <c r="AO64" s="96">
        <f>AO65+AO82+AO85+AO88</f>
        <v>80</v>
      </c>
      <c r="AP64" s="96">
        <f>AP65+AP82+AP85+AP88</f>
        <v>60</v>
      </c>
      <c r="AQ64" s="22"/>
      <c r="AR64" s="108"/>
      <c r="AS64" s="108"/>
      <c r="AT64" s="22">
        <v>30</v>
      </c>
      <c r="AU64" s="22">
        <f aca="true" t="shared" si="6" ref="AU64:BC64">AU65+AU82+AU85+AU88</f>
        <v>120</v>
      </c>
      <c r="AV64" s="22">
        <f t="shared" si="6"/>
        <v>402</v>
      </c>
      <c r="AW64" s="22">
        <f t="shared" si="6"/>
        <v>16</v>
      </c>
      <c r="AX64" s="22">
        <f t="shared" si="6"/>
        <v>26</v>
      </c>
      <c r="AY64" s="22">
        <f t="shared" si="6"/>
        <v>338</v>
      </c>
      <c r="AZ64" s="22">
        <f t="shared" si="6"/>
        <v>452</v>
      </c>
      <c r="BA64" s="22">
        <f t="shared" si="6"/>
        <v>30</v>
      </c>
      <c r="BB64" s="22">
        <f t="shared" si="6"/>
        <v>48</v>
      </c>
      <c r="BC64" s="22">
        <f t="shared" si="6"/>
        <v>42</v>
      </c>
      <c r="BD64" s="22">
        <f>BD65+BD82+BD85</f>
        <v>240</v>
      </c>
      <c r="BE64" s="73">
        <f>BE65+BE82+BE85</f>
        <v>492</v>
      </c>
      <c r="BF64" s="22">
        <f>BF65+BF82+BF85+BF88</f>
        <v>40</v>
      </c>
      <c r="BG64" s="22">
        <f>BG65+BG82+BG85+BG88</f>
        <v>76</v>
      </c>
      <c r="BH64" s="22"/>
      <c r="BI64" s="22">
        <f>BI65+BI82+BI85+BI88</f>
        <v>0</v>
      </c>
      <c r="BJ64" s="98">
        <f>BJ65+BJ82+BJ88+BJ90</f>
        <v>696</v>
      </c>
      <c r="BK64" s="14"/>
      <c r="BL64" s="23"/>
    </row>
    <row r="65" spans="2:64" s="12" customFormat="1" ht="51" customHeight="1">
      <c r="B65" s="217" t="s">
        <v>55</v>
      </c>
      <c r="C65" s="255"/>
      <c r="D65" s="255"/>
      <c r="E65" s="255"/>
      <c r="F65" s="256" t="s">
        <v>140</v>
      </c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83">
        <v>2</v>
      </c>
      <c r="AE65" s="30" t="s">
        <v>208</v>
      </c>
      <c r="AF65" s="96">
        <f>SUM(AF66:AF81)</f>
        <v>1914</v>
      </c>
      <c r="AG65" s="96">
        <f>AG66+AG69+AG70+AG76+AG77</f>
        <v>68</v>
      </c>
      <c r="AH65" s="97">
        <f>AH66+AH69+AH70+AH76+AH77</f>
        <v>1088</v>
      </c>
      <c r="AI65" s="216">
        <f>AI66+AI69+AI70+AI76+AI77</f>
        <v>582</v>
      </c>
      <c r="AJ65" s="221"/>
      <c r="AK65" s="254">
        <f>AK69+AK76</f>
        <v>60</v>
      </c>
      <c r="AL65" s="221"/>
      <c r="AM65" s="96">
        <f>SUM(AM66:AM80)</f>
        <v>234</v>
      </c>
      <c r="AN65" s="96">
        <f>SUM(AN66:AN81)</f>
        <v>378</v>
      </c>
      <c r="AO65" s="96">
        <f>AO66+AO69+AO70+AO76+AO77</f>
        <v>50</v>
      </c>
      <c r="AP65" s="96">
        <f>AP66+AP69+AP70+AP76+AP77</f>
        <v>36</v>
      </c>
      <c r="AQ65" s="97"/>
      <c r="AR65" s="22"/>
      <c r="AS65" s="22"/>
      <c r="AT65" s="22">
        <v>30</v>
      </c>
      <c r="AU65" s="22">
        <f aca="true" t="shared" si="7" ref="AU65:BG65">AU66+AU69+AU70+AU76+AU77+AU80++AU81</f>
        <v>120</v>
      </c>
      <c r="AV65" s="22">
        <f t="shared" si="7"/>
        <v>402</v>
      </c>
      <c r="AW65" s="22">
        <f t="shared" si="7"/>
        <v>16</v>
      </c>
      <c r="AX65" s="22">
        <f t="shared" si="7"/>
        <v>26</v>
      </c>
      <c r="AY65" s="22">
        <f t="shared" si="7"/>
        <v>338</v>
      </c>
      <c r="AZ65" s="22">
        <f t="shared" si="7"/>
        <v>324</v>
      </c>
      <c r="BA65" s="22">
        <f t="shared" si="7"/>
        <v>30</v>
      </c>
      <c r="BB65" s="22">
        <f t="shared" si="7"/>
        <v>32</v>
      </c>
      <c r="BC65" s="22">
        <f t="shared" si="7"/>
        <v>12</v>
      </c>
      <c r="BD65" s="22">
        <f t="shared" si="7"/>
        <v>138</v>
      </c>
      <c r="BE65" s="22">
        <f t="shared" si="7"/>
        <v>378</v>
      </c>
      <c r="BF65" s="22">
        <f t="shared" si="7"/>
        <v>30</v>
      </c>
      <c r="BG65" s="22">
        <f t="shared" si="7"/>
        <v>38</v>
      </c>
      <c r="BH65" s="22">
        <f>BH66+BH69+BH70+BH76+BH77</f>
        <v>0</v>
      </c>
      <c r="BI65" s="22">
        <f>BI67+BI68+BI69+BI71+BI72+BI73+BI76+BI78+BI79</f>
        <v>0</v>
      </c>
      <c r="BJ65" s="108">
        <f>SUM(BJ69:BJ81)</f>
        <v>514</v>
      </c>
      <c r="BK65" s="14"/>
      <c r="BL65" s="23"/>
    </row>
    <row r="66" spans="2:64" s="12" customFormat="1" ht="15">
      <c r="B66" s="241" t="s">
        <v>56</v>
      </c>
      <c r="C66" s="202"/>
      <c r="D66" s="202"/>
      <c r="E66" s="202"/>
      <c r="F66" s="245" t="s">
        <v>136</v>
      </c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84"/>
      <c r="AE66" s="30" t="s">
        <v>44</v>
      </c>
      <c r="AF66" s="96">
        <v>264</v>
      </c>
      <c r="AG66" s="22">
        <v>20</v>
      </c>
      <c r="AH66" s="97">
        <f>SUM(AH67:AH68)</f>
        <v>228</v>
      </c>
      <c r="AI66" s="216">
        <v>114</v>
      </c>
      <c r="AJ66" s="216"/>
      <c r="AK66" s="204"/>
      <c r="AL66" s="204"/>
      <c r="AM66" s="22"/>
      <c r="AN66" s="22"/>
      <c r="AO66" s="22">
        <v>10</v>
      </c>
      <c r="AP66" s="22">
        <v>6</v>
      </c>
      <c r="AQ66" s="97"/>
      <c r="AR66" s="22"/>
      <c r="AS66" s="22"/>
      <c r="AT66" s="22">
        <v>20</v>
      </c>
      <c r="AU66" s="22">
        <v>54</v>
      </c>
      <c r="AV66" s="107">
        <v>174</v>
      </c>
      <c r="AW66" s="22">
        <v>16</v>
      </c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72"/>
      <c r="BK66" s="14"/>
      <c r="BL66" s="23"/>
    </row>
    <row r="67" spans="2:64" s="12" customFormat="1" ht="12.75" customHeight="1">
      <c r="B67" s="241"/>
      <c r="C67" s="202"/>
      <c r="D67" s="202"/>
      <c r="E67" s="202"/>
      <c r="F67" s="245" t="s">
        <v>137</v>
      </c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9"/>
      <c r="V67" s="29"/>
      <c r="W67" s="29"/>
      <c r="X67" s="29"/>
      <c r="Y67" s="29"/>
      <c r="Z67" s="29"/>
      <c r="AA67" s="29"/>
      <c r="AB67" s="29"/>
      <c r="AC67" s="29"/>
      <c r="AD67" s="79" t="s">
        <v>212</v>
      </c>
      <c r="AE67" s="28"/>
      <c r="AF67" s="96"/>
      <c r="AG67" s="22">
        <v>10</v>
      </c>
      <c r="AH67" s="97">
        <v>148</v>
      </c>
      <c r="AI67" s="216">
        <v>74</v>
      </c>
      <c r="AJ67" s="207"/>
      <c r="AK67" s="204"/>
      <c r="AL67" s="207"/>
      <c r="AM67" s="109"/>
      <c r="AN67" s="22"/>
      <c r="AO67" s="22"/>
      <c r="AP67" s="22"/>
      <c r="AQ67" s="97"/>
      <c r="AR67" s="22"/>
      <c r="AS67" s="22"/>
      <c r="AT67" s="22">
        <v>10</v>
      </c>
      <c r="AU67" s="22">
        <v>54</v>
      </c>
      <c r="AV67" s="22">
        <v>94</v>
      </c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72"/>
      <c r="BK67" s="14"/>
      <c r="BL67" s="23"/>
    </row>
    <row r="68" spans="2:64" s="12" customFormat="1" ht="14.25" customHeight="1">
      <c r="B68" s="241"/>
      <c r="C68" s="202"/>
      <c r="D68" s="202"/>
      <c r="E68" s="202"/>
      <c r="F68" s="245" t="s">
        <v>135</v>
      </c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9"/>
      <c r="V68" s="29"/>
      <c r="W68" s="29"/>
      <c r="X68" s="29"/>
      <c r="Y68" s="29"/>
      <c r="Z68" s="29"/>
      <c r="AA68" s="29"/>
      <c r="AB68" s="29"/>
      <c r="AC68" s="29"/>
      <c r="AD68" s="79" t="s">
        <v>212</v>
      </c>
      <c r="AE68" s="28"/>
      <c r="AF68" s="96"/>
      <c r="AG68" s="22">
        <v>10</v>
      </c>
      <c r="AH68" s="97">
        <v>80</v>
      </c>
      <c r="AI68" s="216">
        <v>40</v>
      </c>
      <c r="AJ68" s="207"/>
      <c r="AK68" s="204"/>
      <c r="AL68" s="207"/>
      <c r="AM68" s="109"/>
      <c r="AN68" s="22"/>
      <c r="AO68" s="22"/>
      <c r="AP68" s="22"/>
      <c r="AQ68" s="97"/>
      <c r="AR68" s="22"/>
      <c r="AS68" s="22"/>
      <c r="AT68" s="22">
        <v>10</v>
      </c>
      <c r="AU68" s="22"/>
      <c r="AV68" s="22">
        <v>80</v>
      </c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72"/>
      <c r="BK68" s="14"/>
      <c r="BL68" s="23"/>
    </row>
    <row r="69" spans="1:64" s="12" customFormat="1" ht="15">
      <c r="A69" s="92"/>
      <c r="B69" s="241" t="s">
        <v>57</v>
      </c>
      <c r="C69" s="243"/>
      <c r="D69" s="243"/>
      <c r="E69" s="243"/>
      <c r="F69" s="223" t="s">
        <v>178</v>
      </c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58"/>
      <c r="V69" s="58"/>
      <c r="W69" s="58"/>
      <c r="X69" s="58"/>
      <c r="Y69" s="58"/>
      <c r="Z69" s="58"/>
      <c r="AA69" s="58"/>
      <c r="AB69" s="58"/>
      <c r="AC69" s="58"/>
      <c r="AD69" s="79"/>
      <c r="AE69" s="30" t="s">
        <v>44</v>
      </c>
      <c r="AF69" s="96">
        <v>258</v>
      </c>
      <c r="AG69" s="22">
        <v>10</v>
      </c>
      <c r="AH69" s="97">
        <v>202</v>
      </c>
      <c r="AI69" s="216">
        <v>102</v>
      </c>
      <c r="AJ69" s="216"/>
      <c r="AK69" s="204">
        <v>30</v>
      </c>
      <c r="AL69" s="244"/>
      <c r="AM69" s="110"/>
      <c r="AN69" s="22"/>
      <c r="AO69" s="22">
        <v>10</v>
      </c>
      <c r="AP69" s="22">
        <v>6</v>
      </c>
      <c r="AQ69" s="97"/>
      <c r="AR69" s="22"/>
      <c r="AS69" s="22"/>
      <c r="AT69" s="22"/>
      <c r="AU69" s="22"/>
      <c r="AV69" s="22"/>
      <c r="AW69" s="22"/>
      <c r="AX69" s="22">
        <v>10</v>
      </c>
      <c r="AY69" s="22">
        <v>142</v>
      </c>
      <c r="AZ69" s="22">
        <v>60</v>
      </c>
      <c r="BA69" s="22">
        <v>30</v>
      </c>
      <c r="BB69" s="22">
        <v>16</v>
      </c>
      <c r="BC69" s="22"/>
      <c r="BD69" s="22"/>
      <c r="BE69" s="22"/>
      <c r="BF69" s="22"/>
      <c r="BG69" s="22"/>
      <c r="BH69" s="22"/>
      <c r="BI69" s="22"/>
      <c r="BJ69" s="72">
        <v>174</v>
      </c>
      <c r="BK69" s="14"/>
      <c r="BL69" s="23"/>
    </row>
    <row r="70" spans="2:64" s="12" customFormat="1" ht="43.5" customHeight="1">
      <c r="B70" s="241" t="s">
        <v>59</v>
      </c>
      <c r="C70" s="202"/>
      <c r="D70" s="202"/>
      <c r="E70" s="202"/>
      <c r="F70" s="223" t="s">
        <v>58</v>
      </c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79"/>
      <c r="AE70" s="28" t="s">
        <v>44</v>
      </c>
      <c r="AF70" s="96">
        <v>418</v>
      </c>
      <c r="AG70" s="22">
        <f>SUM(AG71:AG75)</f>
        <v>22</v>
      </c>
      <c r="AH70" s="97">
        <f>SUM(AH71:AH75)</f>
        <v>380</v>
      </c>
      <c r="AI70" s="216">
        <f>SUM(AI71:AJ75)</f>
        <v>222</v>
      </c>
      <c r="AJ70" s="216"/>
      <c r="AK70" s="204"/>
      <c r="AL70" s="204"/>
      <c r="AM70" s="22"/>
      <c r="AN70" s="22"/>
      <c r="AO70" s="22">
        <v>10</v>
      </c>
      <c r="AP70" s="22">
        <v>6</v>
      </c>
      <c r="AQ70" s="97"/>
      <c r="AR70" s="22"/>
      <c r="AS70" s="22"/>
      <c r="AT70" s="22">
        <v>10</v>
      </c>
      <c r="AU70" s="22">
        <f aca="true" t="shared" si="8" ref="AU70:BI70">AU71+AU72+AU73+AU74+AU75</f>
        <v>30</v>
      </c>
      <c r="AV70" s="22">
        <v>122</v>
      </c>
      <c r="AW70" s="22">
        <f t="shared" si="8"/>
        <v>0</v>
      </c>
      <c r="AX70" s="22">
        <v>12</v>
      </c>
      <c r="AY70" s="22">
        <v>146</v>
      </c>
      <c r="AZ70" s="22">
        <v>82</v>
      </c>
      <c r="BA70" s="22">
        <f t="shared" si="8"/>
        <v>0</v>
      </c>
      <c r="BB70" s="22">
        <f t="shared" si="8"/>
        <v>16</v>
      </c>
      <c r="BC70" s="22">
        <f t="shared" si="8"/>
        <v>0</v>
      </c>
      <c r="BD70" s="22">
        <f t="shared" si="8"/>
        <v>0</v>
      </c>
      <c r="BE70" s="22">
        <f t="shared" si="8"/>
        <v>0</v>
      </c>
      <c r="BF70" s="22">
        <f t="shared" si="8"/>
        <v>0</v>
      </c>
      <c r="BG70" s="22">
        <f t="shared" si="8"/>
        <v>0</v>
      </c>
      <c r="BH70" s="22">
        <f t="shared" si="8"/>
        <v>0</v>
      </c>
      <c r="BI70" s="22">
        <f t="shared" si="8"/>
        <v>0</v>
      </c>
      <c r="BJ70" s="72"/>
      <c r="BK70" s="14"/>
      <c r="BL70" s="23"/>
    </row>
    <row r="71" spans="2:64" s="12" customFormat="1" ht="12.75" customHeight="1">
      <c r="B71" s="241"/>
      <c r="C71" s="202"/>
      <c r="D71" s="202"/>
      <c r="E71" s="202"/>
      <c r="F71" s="223" t="s">
        <v>113</v>
      </c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58"/>
      <c r="V71" s="58"/>
      <c r="W71" s="58"/>
      <c r="X71" s="58"/>
      <c r="Y71" s="58"/>
      <c r="Z71" s="58"/>
      <c r="AA71" s="58"/>
      <c r="AB71" s="58"/>
      <c r="AC71" s="58"/>
      <c r="AD71" s="28" t="s">
        <v>212</v>
      </c>
      <c r="AE71" s="28"/>
      <c r="AF71" s="96"/>
      <c r="AG71" s="22">
        <v>4</v>
      </c>
      <c r="AH71" s="97">
        <v>84</v>
      </c>
      <c r="AI71" s="216">
        <v>44</v>
      </c>
      <c r="AJ71" s="216"/>
      <c r="AK71" s="204"/>
      <c r="AL71" s="207"/>
      <c r="AM71" s="109"/>
      <c r="AN71" s="22"/>
      <c r="AO71" s="22"/>
      <c r="AP71" s="22"/>
      <c r="AQ71" s="97"/>
      <c r="AR71" s="22"/>
      <c r="AS71" s="22"/>
      <c r="AT71" s="22">
        <v>4</v>
      </c>
      <c r="AU71" s="22">
        <v>30</v>
      </c>
      <c r="AV71" s="22">
        <v>54</v>
      </c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72"/>
      <c r="BK71" s="14"/>
      <c r="BL71" s="23"/>
    </row>
    <row r="72" spans="2:64" s="12" customFormat="1" ht="14.25" customHeight="1">
      <c r="B72" s="241"/>
      <c r="C72" s="202"/>
      <c r="D72" s="202"/>
      <c r="E72" s="202"/>
      <c r="F72" s="223" t="s">
        <v>114</v>
      </c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58"/>
      <c r="V72" s="58"/>
      <c r="W72" s="58"/>
      <c r="X72" s="58"/>
      <c r="Y72" s="58"/>
      <c r="Z72" s="58"/>
      <c r="AA72" s="58"/>
      <c r="AB72" s="58"/>
      <c r="AC72" s="58"/>
      <c r="AD72" s="28" t="s">
        <v>212</v>
      </c>
      <c r="AE72" s="28"/>
      <c r="AF72" s="96"/>
      <c r="AG72" s="22">
        <v>6</v>
      </c>
      <c r="AH72" s="97">
        <v>68</v>
      </c>
      <c r="AI72" s="216">
        <v>38</v>
      </c>
      <c r="AJ72" s="216"/>
      <c r="AK72" s="204"/>
      <c r="AL72" s="207"/>
      <c r="AM72" s="109"/>
      <c r="AN72" s="22"/>
      <c r="AO72" s="22"/>
      <c r="AP72" s="22"/>
      <c r="AQ72" s="97"/>
      <c r="AR72" s="22"/>
      <c r="AS72" s="22"/>
      <c r="AT72" s="22">
        <v>6</v>
      </c>
      <c r="AU72" s="22"/>
      <c r="AV72" s="22">
        <v>68</v>
      </c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72"/>
      <c r="BK72" s="14"/>
      <c r="BL72" s="23"/>
    </row>
    <row r="73" spans="2:64" s="12" customFormat="1" ht="12.75" customHeight="1">
      <c r="B73" s="241"/>
      <c r="C73" s="202"/>
      <c r="D73" s="202"/>
      <c r="E73" s="202"/>
      <c r="F73" s="223" t="s">
        <v>115</v>
      </c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58"/>
      <c r="V73" s="58"/>
      <c r="W73" s="58"/>
      <c r="X73" s="58"/>
      <c r="Y73" s="58"/>
      <c r="Z73" s="58"/>
      <c r="AA73" s="58"/>
      <c r="AB73" s="58"/>
      <c r="AC73" s="58"/>
      <c r="AD73" s="79" t="s">
        <v>212</v>
      </c>
      <c r="AE73" s="28"/>
      <c r="AF73" s="96"/>
      <c r="AG73" s="22">
        <v>8</v>
      </c>
      <c r="AH73" s="97">
        <v>128</v>
      </c>
      <c r="AI73" s="216">
        <v>68</v>
      </c>
      <c r="AJ73" s="216"/>
      <c r="AK73" s="204"/>
      <c r="AL73" s="207"/>
      <c r="AM73" s="109"/>
      <c r="AN73" s="22"/>
      <c r="AO73" s="22"/>
      <c r="AP73" s="22"/>
      <c r="AQ73" s="97"/>
      <c r="AR73" s="22"/>
      <c r="AS73" s="22"/>
      <c r="AT73" s="22"/>
      <c r="AU73" s="22"/>
      <c r="AV73" s="22"/>
      <c r="AW73" s="22"/>
      <c r="AX73" s="22">
        <v>8</v>
      </c>
      <c r="AY73" s="22">
        <v>86</v>
      </c>
      <c r="AZ73" s="22">
        <v>42</v>
      </c>
      <c r="BA73" s="22"/>
      <c r="BB73" s="111"/>
      <c r="BC73" s="22"/>
      <c r="BD73" s="22"/>
      <c r="BE73" s="22"/>
      <c r="BF73" s="22"/>
      <c r="BG73" s="22"/>
      <c r="BH73" s="22"/>
      <c r="BI73" s="22"/>
      <c r="BJ73" s="72"/>
      <c r="BK73" s="14"/>
      <c r="BL73" s="23"/>
    </row>
    <row r="74" spans="2:64" s="12" customFormat="1" ht="12.75" customHeight="1">
      <c r="B74" s="238"/>
      <c r="C74" s="239"/>
      <c r="D74" s="239"/>
      <c r="E74" s="240"/>
      <c r="F74" s="191" t="s">
        <v>138</v>
      </c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58"/>
      <c r="V74" s="58"/>
      <c r="W74" s="58"/>
      <c r="X74" s="58"/>
      <c r="Y74" s="58"/>
      <c r="Z74" s="58"/>
      <c r="AA74" s="58"/>
      <c r="AB74" s="58"/>
      <c r="AC74" s="58"/>
      <c r="AD74" s="79" t="s">
        <v>212</v>
      </c>
      <c r="AE74" s="28"/>
      <c r="AF74" s="96"/>
      <c r="AG74" s="22"/>
      <c r="AH74" s="97">
        <v>40</v>
      </c>
      <c r="AI74" s="227">
        <v>22</v>
      </c>
      <c r="AJ74" s="228"/>
      <c r="AK74" s="229"/>
      <c r="AL74" s="230"/>
      <c r="AM74" s="109"/>
      <c r="AN74" s="22"/>
      <c r="AO74" s="22"/>
      <c r="AP74" s="22"/>
      <c r="AQ74" s="97"/>
      <c r="AR74" s="22"/>
      <c r="AS74" s="22"/>
      <c r="AT74" s="22"/>
      <c r="AU74" s="22"/>
      <c r="AV74" s="22"/>
      <c r="AW74" s="22"/>
      <c r="AX74" s="22"/>
      <c r="AY74" s="22"/>
      <c r="AZ74" s="22">
        <v>40</v>
      </c>
      <c r="BA74" s="22"/>
      <c r="BB74" s="22"/>
      <c r="BC74" s="22"/>
      <c r="BD74" s="22"/>
      <c r="BE74" s="22"/>
      <c r="BF74" s="22"/>
      <c r="BG74" s="22"/>
      <c r="BH74" s="22"/>
      <c r="BI74" s="22"/>
      <c r="BJ74" s="72"/>
      <c r="BK74" s="14"/>
      <c r="BL74" s="23"/>
    </row>
    <row r="75" spans="2:64" s="12" customFormat="1" ht="39.75" customHeight="1">
      <c r="B75" s="238"/>
      <c r="C75" s="239"/>
      <c r="D75" s="239"/>
      <c r="E75" s="240"/>
      <c r="F75" s="191" t="s">
        <v>141</v>
      </c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58"/>
      <c r="V75" s="58"/>
      <c r="W75" s="58"/>
      <c r="X75" s="58"/>
      <c r="Y75" s="58"/>
      <c r="Z75" s="58"/>
      <c r="AA75" s="58"/>
      <c r="AB75" s="58"/>
      <c r="AC75" s="58"/>
      <c r="AD75" s="79" t="s">
        <v>212</v>
      </c>
      <c r="AE75" s="28"/>
      <c r="AF75" s="96"/>
      <c r="AG75" s="22">
        <v>4</v>
      </c>
      <c r="AH75" s="97">
        <v>60</v>
      </c>
      <c r="AI75" s="227">
        <v>50</v>
      </c>
      <c r="AJ75" s="228"/>
      <c r="AK75" s="229"/>
      <c r="AL75" s="230"/>
      <c r="AM75" s="109"/>
      <c r="AN75" s="22"/>
      <c r="AO75" s="22"/>
      <c r="AP75" s="22"/>
      <c r="AQ75" s="97"/>
      <c r="AR75" s="22"/>
      <c r="AS75" s="22"/>
      <c r="AT75" s="22"/>
      <c r="AU75" s="22"/>
      <c r="AV75" s="22"/>
      <c r="AW75" s="22"/>
      <c r="AX75" s="22">
        <v>4</v>
      </c>
      <c r="AY75" s="22">
        <v>60</v>
      </c>
      <c r="AZ75" s="22"/>
      <c r="BA75" s="22"/>
      <c r="BB75" s="22">
        <v>16</v>
      </c>
      <c r="BC75" s="22"/>
      <c r="BD75" s="22"/>
      <c r="BE75" s="22"/>
      <c r="BF75" s="22"/>
      <c r="BG75" s="22"/>
      <c r="BH75" s="22"/>
      <c r="BI75" s="22"/>
      <c r="BJ75" s="72"/>
      <c r="BK75" s="14"/>
      <c r="BL75" s="23"/>
    </row>
    <row r="76" spans="2:64" s="12" customFormat="1" ht="27.75" customHeight="1">
      <c r="B76" s="241" t="s">
        <v>60</v>
      </c>
      <c r="C76" s="202"/>
      <c r="D76" s="202"/>
      <c r="E76" s="202"/>
      <c r="F76" s="223" t="s">
        <v>103</v>
      </c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42"/>
      <c r="AD76" s="28" t="s">
        <v>212</v>
      </c>
      <c r="AE76" s="28" t="s">
        <v>44</v>
      </c>
      <c r="AF76" s="96">
        <v>246</v>
      </c>
      <c r="AG76" s="22">
        <v>10</v>
      </c>
      <c r="AH76" s="97">
        <v>190</v>
      </c>
      <c r="AI76" s="216">
        <v>96</v>
      </c>
      <c r="AJ76" s="216"/>
      <c r="AK76" s="204">
        <v>30</v>
      </c>
      <c r="AL76" s="204"/>
      <c r="AM76" s="22"/>
      <c r="AN76" s="22"/>
      <c r="AO76" s="22">
        <v>10</v>
      </c>
      <c r="AP76" s="72">
        <v>6</v>
      </c>
      <c r="AQ76" s="97"/>
      <c r="AR76" s="22"/>
      <c r="AS76" s="22"/>
      <c r="AT76" s="22"/>
      <c r="AU76" s="22"/>
      <c r="AV76" s="22"/>
      <c r="AW76" s="22"/>
      <c r="AX76" s="22">
        <v>4</v>
      </c>
      <c r="AY76" s="22">
        <v>50</v>
      </c>
      <c r="AZ76" s="22">
        <v>90</v>
      </c>
      <c r="BA76" s="22"/>
      <c r="BB76" s="22"/>
      <c r="BC76" s="22">
        <v>6</v>
      </c>
      <c r="BD76" s="22">
        <v>50</v>
      </c>
      <c r="BE76" s="22"/>
      <c r="BF76" s="22">
        <v>30</v>
      </c>
      <c r="BG76" s="22">
        <v>16</v>
      </c>
      <c r="BH76" s="22"/>
      <c r="BI76" s="22"/>
      <c r="BJ76" s="72"/>
      <c r="BK76" s="14"/>
      <c r="BL76" s="23"/>
    </row>
    <row r="77" spans="1:64" s="12" customFormat="1" ht="24.75" customHeight="1">
      <c r="A77" s="92"/>
      <c r="B77" s="241" t="s">
        <v>142</v>
      </c>
      <c r="C77" s="243"/>
      <c r="D77" s="243"/>
      <c r="E77" s="243"/>
      <c r="F77" s="223" t="s">
        <v>179</v>
      </c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79" t="s">
        <v>212</v>
      </c>
      <c r="AE77" s="28" t="s">
        <v>44</v>
      </c>
      <c r="AF77" s="96">
        <v>116</v>
      </c>
      <c r="AG77" s="22">
        <v>6</v>
      </c>
      <c r="AH77" s="97">
        <v>88</v>
      </c>
      <c r="AI77" s="216">
        <v>48</v>
      </c>
      <c r="AJ77" s="244"/>
      <c r="AK77" s="204"/>
      <c r="AL77" s="244"/>
      <c r="AM77" s="110"/>
      <c r="AN77" s="22"/>
      <c r="AO77" s="22">
        <v>10</v>
      </c>
      <c r="AP77" s="22">
        <v>12</v>
      </c>
      <c r="AQ77" s="97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>
        <v>6</v>
      </c>
      <c r="BD77" s="22">
        <v>88</v>
      </c>
      <c r="BE77" s="22"/>
      <c r="BF77" s="22"/>
      <c r="BG77" s="22">
        <v>22</v>
      </c>
      <c r="BH77" s="22"/>
      <c r="BI77" s="22"/>
      <c r="BJ77" s="72">
        <v>88</v>
      </c>
      <c r="BK77" s="14"/>
      <c r="BL77" s="23"/>
    </row>
    <row r="78" spans="2:64" s="12" customFormat="1" ht="15.75" customHeight="1" hidden="1">
      <c r="B78" s="236"/>
      <c r="C78" s="175"/>
      <c r="D78" s="175"/>
      <c r="E78" s="237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60"/>
      <c r="V78" s="60"/>
      <c r="W78" s="60"/>
      <c r="X78" s="60"/>
      <c r="Y78" s="60"/>
      <c r="Z78" s="60"/>
      <c r="AA78" s="60"/>
      <c r="AB78" s="60"/>
      <c r="AC78" s="60"/>
      <c r="AD78" s="85"/>
      <c r="AE78" s="28"/>
      <c r="AF78" s="96"/>
      <c r="AG78" s="22"/>
      <c r="AH78" s="97"/>
      <c r="AI78" s="227"/>
      <c r="AJ78" s="228"/>
      <c r="AK78" s="229"/>
      <c r="AL78" s="230"/>
      <c r="AM78" s="109"/>
      <c r="AN78" s="22"/>
      <c r="AO78" s="22"/>
      <c r="AP78" s="22"/>
      <c r="AQ78" s="97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14"/>
      <c r="BL78" s="23"/>
    </row>
    <row r="79" spans="2:64" s="12" customFormat="1" ht="24.75" customHeight="1" hidden="1">
      <c r="B79" s="238"/>
      <c r="C79" s="239"/>
      <c r="D79" s="239"/>
      <c r="E79" s="24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60"/>
      <c r="V79" s="60"/>
      <c r="W79" s="60"/>
      <c r="X79" s="60"/>
      <c r="Y79" s="60"/>
      <c r="Z79" s="60"/>
      <c r="AA79" s="60"/>
      <c r="AB79" s="60"/>
      <c r="AC79" s="60"/>
      <c r="AD79" s="85"/>
      <c r="AE79" s="28"/>
      <c r="AF79" s="96"/>
      <c r="AG79" s="22"/>
      <c r="AH79" s="97"/>
      <c r="AI79" s="227"/>
      <c r="AJ79" s="228"/>
      <c r="AK79" s="229"/>
      <c r="AL79" s="230"/>
      <c r="AM79" s="109"/>
      <c r="AN79" s="22"/>
      <c r="AO79" s="22"/>
      <c r="AP79" s="22"/>
      <c r="AQ79" s="97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14"/>
      <c r="BL79" s="23"/>
    </row>
    <row r="80" spans="2:64" s="12" customFormat="1" ht="12.75" customHeight="1">
      <c r="B80" s="225" t="s">
        <v>116</v>
      </c>
      <c r="C80" s="213"/>
      <c r="D80" s="213"/>
      <c r="E80" s="213"/>
      <c r="F80" s="191" t="s">
        <v>3</v>
      </c>
      <c r="G80" s="235"/>
      <c r="H80" s="235"/>
      <c r="I80" s="235"/>
      <c r="J80" s="235"/>
      <c r="K80" s="235"/>
      <c r="L80" s="235"/>
      <c r="M80" s="235"/>
      <c r="N80" s="235"/>
      <c r="O80" s="141"/>
      <c r="P80" s="141"/>
      <c r="Q80" s="141"/>
      <c r="R80" s="141"/>
      <c r="S80" s="141"/>
      <c r="T80" s="141"/>
      <c r="U80" s="60"/>
      <c r="V80" s="60"/>
      <c r="W80" s="60"/>
      <c r="X80" s="60"/>
      <c r="Y80" s="60"/>
      <c r="Z80" s="60"/>
      <c r="AA80" s="60"/>
      <c r="AB80" s="60"/>
      <c r="AC80" s="60"/>
      <c r="AD80" s="79" t="s">
        <v>37</v>
      </c>
      <c r="AE80" s="28"/>
      <c r="AF80" s="96">
        <v>234</v>
      </c>
      <c r="AG80" s="22"/>
      <c r="AH80" s="97"/>
      <c r="AI80" s="227"/>
      <c r="AJ80" s="200"/>
      <c r="AK80" s="229"/>
      <c r="AL80" s="200"/>
      <c r="AM80" s="109">
        <v>234</v>
      </c>
      <c r="AN80" s="22"/>
      <c r="AO80" s="22"/>
      <c r="AP80" s="22"/>
      <c r="AQ80" s="97"/>
      <c r="AR80" s="22"/>
      <c r="AS80" s="22"/>
      <c r="AT80" s="22"/>
      <c r="AU80" s="22">
        <v>36</v>
      </c>
      <c r="AV80" s="22">
        <v>106</v>
      </c>
      <c r="AW80" s="22"/>
      <c r="AX80" s="22"/>
      <c r="AY80" s="22"/>
      <c r="AZ80" s="22">
        <v>92</v>
      </c>
      <c r="BA80" s="22"/>
      <c r="BB80" s="22"/>
      <c r="BC80" s="22"/>
      <c r="BD80" s="22"/>
      <c r="BE80" s="22"/>
      <c r="BF80" s="22"/>
      <c r="BG80" s="22"/>
      <c r="BH80" s="22"/>
      <c r="BI80" s="22"/>
      <c r="BJ80" s="22">
        <v>112</v>
      </c>
      <c r="BK80" s="14"/>
      <c r="BL80" s="23"/>
    </row>
    <row r="81" spans="2:64" s="12" customFormat="1" ht="13.5" customHeight="1">
      <c r="B81" s="225" t="s">
        <v>79</v>
      </c>
      <c r="C81" s="213"/>
      <c r="D81" s="213"/>
      <c r="E81" s="213"/>
      <c r="F81" s="191" t="s">
        <v>4</v>
      </c>
      <c r="G81" s="235"/>
      <c r="H81" s="235"/>
      <c r="I81" s="235"/>
      <c r="J81" s="235"/>
      <c r="K81" s="235"/>
      <c r="L81" s="235"/>
      <c r="M81" s="235"/>
      <c r="N81" s="235"/>
      <c r="O81" s="141"/>
      <c r="P81" s="141"/>
      <c r="Q81" s="141"/>
      <c r="R81" s="141"/>
      <c r="S81" s="141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79" t="s">
        <v>37</v>
      </c>
      <c r="AE81" s="28"/>
      <c r="AF81" s="96">
        <v>378</v>
      </c>
      <c r="AG81" s="22"/>
      <c r="AH81" s="97"/>
      <c r="AI81" s="227"/>
      <c r="AJ81" s="200"/>
      <c r="AK81" s="229"/>
      <c r="AL81" s="200"/>
      <c r="AM81" s="109"/>
      <c r="AN81" s="22">
        <v>378</v>
      </c>
      <c r="AO81" s="22"/>
      <c r="AP81" s="22"/>
      <c r="AQ81" s="97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>
        <v>378</v>
      </c>
      <c r="BF81" s="22"/>
      <c r="BG81" s="22"/>
      <c r="BH81" s="22"/>
      <c r="BI81" s="22"/>
      <c r="BJ81" s="22">
        <v>140</v>
      </c>
      <c r="BK81" s="14"/>
      <c r="BL81" s="23"/>
    </row>
    <row r="82" spans="2:66" s="12" customFormat="1" ht="37.5" customHeight="1">
      <c r="B82" s="217" t="s">
        <v>62</v>
      </c>
      <c r="C82" s="231"/>
      <c r="D82" s="231"/>
      <c r="E82" s="231"/>
      <c r="F82" s="232" t="s">
        <v>63</v>
      </c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86">
        <v>2</v>
      </c>
      <c r="AE82" s="56" t="s">
        <v>209</v>
      </c>
      <c r="AF82" s="96">
        <f>SUM(AF83:AF84)</f>
        <v>98</v>
      </c>
      <c r="AG82" s="96">
        <v>10</v>
      </c>
      <c r="AH82" s="96">
        <v>36</v>
      </c>
      <c r="AI82" s="216">
        <v>28</v>
      </c>
      <c r="AJ82" s="216"/>
      <c r="AK82" s="204"/>
      <c r="AL82" s="204"/>
      <c r="AM82" s="22"/>
      <c r="AN82" s="22">
        <v>36</v>
      </c>
      <c r="AO82" s="22">
        <v>10</v>
      </c>
      <c r="AP82" s="22">
        <v>6</v>
      </c>
      <c r="AQ82" s="97"/>
      <c r="AR82" s="22"/>
      <c r="AS82" s="22"/>
      <c r="AT82" s="22">
        <f>AT83</f>
        <v>0</v>
      </c>
      <c r="AU82" s="22">
        <f>AU83</f>
        <v>0</v>
      </c>
      <c r="AV82" s="22">
        <f aca="true" t="shared" si="9" ref="AV82:BB82">AV83</f>
        <v>0</v>
      </c>
      <c r="AW82" s="22">
        <f t="shared" si="9"/>
        <v>0</v>
      </c>
      <c r="AX82" s="22">
        <f t="shared" si="9"/>
        <v>0</v>
      </c>
      <c r="AY82" s="22">
        <f t="shared" si="9"/>
        <v>0</v>
      </c>
      <c r="AZ82" s="22">
        <f t="shared" si="9"/>
        <v>0</v>
      </c>
      <c r="BA82" s="22"/>
      <c r="BB82" s="22">
        <f t="shared" si="9"/>
        <v>0</v>
      </c>
      <c r="BC82" s="22">
        <v>10</v>
      </c>
      <c r="BD82" s="22">
        <v>36</v>
      </c>
      <c r="BE82" s="22">
        <f>BE84</f>
        <v>36</v>
      </c>
      <c r="BF82" s="22"/>
      <c r="BG82" s="22">
        <v>16</v>
      </c>
      <c r="BH82" s="22"/>
      <c r="BI82" s="22"/>
      <c r="BJ82" s="22"/>
      <c r="BK82" s="14"/>
      <c r="BL82" s="23"/>
      <c r="BN82" s="25"/>
    </row>
    <row r="83" spans="1:64" s="12" customFormat="1" ht="36.75" customHeight="1">
      <c r="A83" s="92"/>
      <c r="B83" s="225" t="s">
        <v>64</v>
      </c>
      <c r="C83" s="226"/>
      <c r="D83" s="226"/>
      <c r="E83" s="226"/>
      <c r="F83" s="223" t="s">
        <v>65</v>
      </c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79" t="s">
        <v>37</v>
      </c>
      <c r="AE83" s="28"/>
      <c r="AF83" s="96">
        <v>62</v>
      </c>
      <c r="AG83" s="22">
        <v>10</v>
      </c>
      <c r="AH83" s="97">
        <v>36</v>
      </c>
      <c r="AI83" s="216">
        <v>28</v>
      </c>
      <c r="AJ83" s="216"/>
      <c r="AK83" s="204"/>
      <c r="AL83" s="204"/>
      <c r="AM83" s="22"/>
      <c r="AN83" s="22"/>
      <c r="AO83" s="22">
        <v>10</v>
      </c>
      <c r="AP83" s="22">
        <v>6</v>
      </c>
      <c r="AQ83" s="97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>
        <v>10</v>
      </c>
      <c r="BD83" s="72">
        <v>36</v>
      </c>
      <c r="BE83" s="72"/>
      <c r="BF83" s="72"/>
      <c r="BG83" s="72"/>
      <c r="BH83" s="72"/>
      <c r="BI83" s="22"/>
      <c r="BJ83" s="22"/>
      <c r="BK83" s="14"/>
      <c r="BL83" s="23"/>
    </row>
    <row r="84" spans="2:64" s="12" customFormat="1" ht="14.25" customHeight="1">
      <c r="B84" s="225" t="s">
        <v>163</v>
      </c>
      <c r="C84" s="213"/>
      <c r="D84" s="213"/>
      <c r="E84" s="213"/>
      <c r="F84" s="223" t="s">
        <v>4</v>
      </c>
      <c r="G84" s="212"/>
      <c r="H84" s="212"/>
      <c r="I84" s="212"/>
      <c r="J84" s="212"/>
      <c r="K84" s="212"/>
      <c r="L84" s="212"/>
      <c r="M84" s="212"/>
      <c r="N84" s="212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79" t="s">
        <v>37</v>
      </c>
      <c r="AE84" s="28"/>
      <c r="AF84" s="96">
        <v>36</v>
      </c>
      <c r="AG84" s="22"/>
      <c r="AH84" s="97"/>
      <c r="AI84" s="227"/>
      <c r="AJ84" s="228"/>
      <c r="AK84" s="229"/>
      <c r="AL84" s="230"/>
      <c r="AM84" s="22"/>
      <c r="AN84" s="22">
        <v>36</v>
      </c>
      <c r="AO84" s="22"/>
      <c r="AP84" s="22"/>
      <c r="AQ84" s="97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72"/>
      <c r="BE84" s="72">
        <v>36</v>
      </c>
      <c r="BF84" s="72"/>
      <c r="BG84" s="72"/>
      <c r="BH84" s="72"/>
      <c r="BI84" s="22"/>
      <c r="BJ84" s="22"/>
      <c r="BK84" s="14"/>
      <c r="BL84" s="23"/>
    </row>
    <row r="85" spans="2:64" s="12" customFormat="1" ht="30" customHeight="1">
      <c r="B85" s="217" t="s">
        <v>66</v>
      </c>
      <c r="C85" s="231"/>
      <c r="D85" s="231"/>
      <c r="E85" s="231"/>
      <c r="F85" s="232" t="s">
        <v>102</v>
      </c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4"/>
      <c r="AD85" s="30">
        <v>1</v>
      </c>
      <c r="AE85" s="56" t="s">
        <v>213</v>
      </c>
      <c r="AF85" s="96">
        <f>SUM(AF86:AF87)</f>
        <v>196</v>
      </c>
      <c r="AG85" s="96">
        <v>20</v>
      </c>
      <c r="AH85" s="96">
        <v>108</v>
      </c>
      <c r="AI85" s="216">
        <v>78</v>
      </c>
      <c r="AJ85" s="216"/>
      <c r="AK85" s="204">
        <v>10</v>
      </c>
      <c r="AL85" s="204"/>
      <c r="AM85" s="22"/>
      <c r="AN85" s="22">
        <v>36</v>
      </c>
      <c r="AO85" s="22">
        <v>10</v>
      </c>
      <c r="AP85" s="22">
        <v>12</v>
      </c>
      <c r="AQ85" s="97"/>
      <c r="AR85" s="22"/>
      <c r="AS85" s="22"/>
      <c r="AT85" s="22">
        <f>AT86</f>
        <v>0</v>
      </c>
      <c r="AU85" s="22">
        <f>AU86</f>
        <v>0</v>
      </c>
      <c r="AV85" s="22">
        <f aca="true" t="shared" si="10" ref="AV85:BI85">AV86</f>
        <v>0</v>
      </c>
      <c r="AW85" s="22">
        <f t="shared" si="10"/>
        <v>0</v>
      </c>
      <c r="AX85" s="22">
        <f t="shared" si="10"/>
        <v>0</v>
      </c>
      <c r="AY85" s="22">
        <f t="shared" si="10"/>
        <v>0</v>
      </c>
      <c r="AZ85" s="22">
        <f t="shared" si="10"/>
        <v>0</v>
      </c>
      <c r="BA85" s="22"/>
      <c r="BB85" s="22">
        <f t="shared" si="10"/>
        <v>0</v>
      </c>
      <c r="BC85" s="22">
        <v>20</v>
      </c>
      <c r="BD85" s="22">
        <v>66</v>
      </c>
      <c r="BE85" s="22">
        <v>78</v>
      </c>
      <c r="BF85" s="22">
        <v>10</v>
      </c>
      <c r="BG85" s="22">
        <v>22</v>
      </c>
      <c r="BH85" s="22"/>
      <c r="BI85" s="22">
        <f t="shared" si="10"/>
        <v>0</v>
      </c>
      <c r="BJ85" s="22"/>
      <c r="BK85" s="14"/>
      <c r="BL85" s="23"/>
    </row>
    <row r="86" spans="1:64" s="12" customFormat="1" ht="27.75" customHeight="1">
      <c r="A86" s="92"/>
      <c r="B86" s="225" t="s">
        <v>67</v>
      </c>
      <c r="C86" s="226"/>
      <c r="D86" s="226"/>
      <c r="E86" s="226"/>
      <c r="F86" s="223" t="s">
        <v>180</v>
      </c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79"/>
      <c r="AE86" s="28" t="s">
        <v>44</v>
      </c>
      <c r="AF86" s="96">
        <v>160</v>
      </c>
      <c r="AG86" s="22">
        <v>20</v>
      </c>
      <c r="AH86" s="97">
        <v>108</v>
      </c>
      <c r="AI86" s="216">
        <v>78</v>
      </c>
      <c r="AJ86" s="216"/>
      <c r="AK86" s="204">
        <v>10</v>
      </c>
      <c r="AL86" s="204"/>
      <c r="AM86" s="22"/>
      <c r="AN86" s="22"/>
      <c r="AO86" s="22">
        <v>10</v>
      </c>
      <c r="AP86" s="22">
        <v>12</v>
      </c>
      <c r="AQ86" s="97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>
        <v>20</v>
      </c>
      <c r="BD86" s="22">
        <v>66</v>
      </c>
      <c r="BE86" s="22">
        <v>42</v>
      </c>
      <c r="BF86" s="22">
        <v>10</v>
      </c>
      <c r="BG86" s="22">
        <v>22</v>
      </c>
      <c r="BH86" s="22"/>
      <c r="BI86" s="22"/>
      <c r="BJ86" s="22"/>
      <c r="BK86" s="14"/>
      <c r="BL86" s="23"/>
    </row>
    <row r="87" spans="2:64" s="12" customFormat="1" ht="13.5" customHeight="1">
      <c r="B87" s="225" t="s">
        <v>68</v>
      </c>
      <c r="C87" s="213"/>
      <c r="D87" s="213"/>
      <c r="E87" s="213"/>
      <c r="F87" s="223" t="s">
        <v>4</v>
      </c>
      <c r="G87" s="212"/>
      <c r="H87" s="212"/>
      <c r="I87" s="212"/>
      <c r="J87" s="212"/>
      <c r="K87" s="212"/>
      <c r="L87" s="212"/>
      <c r="M87" s="212"/>
      <c r="N87" s="212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71"/>
      <c r="AA87" s="71"/>
      <c r="AB87" s="71"/>
      <c r="AC87" s="71"/>
      <c r="AD87" s="79" t="s">
        <v>37</v>
      </c>
      <c r="AE87" s="28"/>
      <c r="AF87" s="96">
        <v>36</v>
      </c>
      <c r="AG87" s="22"/>
      <c r="AH87" s="97"/>
      <c r="AI87" s="227"/>
      <c r="AJ87" s="228"/>
      <c r="AK87" s="229"/>
      <c r="AL87" s="230"/>
      <c r="AM87" s="22"/>
      <c r="AN87" s="22">
        <v>36</v>
      </c>
      <c r="AO87" s="22"/>
      <c r="AP87" s="22"/>
      <c r="AQ87" s="97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>
        <v>36</v>
      </c>
      <c r="BF87" s="22"/>
      <c r="BG87" s="22"/>
      <c r="BH87" s="22"/>
      <c r="BI87" s="22"/>
      <c r="BJ87" s="22"/>
      <c r="BK87" s="14"/>
      <c r="BL87" s="23"/>
    </row>
    <row r="88" spans="2:64" s="12" customFormat="1" ht="45.75" customHeight="1">
      <c r="B88" s="217" t="s">
        <v>69</v>
      </c>
      <c r="C88" s="218"/>
      <c r="D88" s="218"/>
      <c r="E88" s="218"/>
      <c r="F88" s="219" t="s">
        <v>84</v>
      </c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131"/>
      <c r="AA88" s="131"/>
      <c r="AB88" s="131"/>
      <c r="AC88" s="132"/>
      <c r="AD88" s="87">
        <v>1</v>
      </c>
      <c r="AE88" s="56" t="s">
        <v>209</v>
      </c>
      <c r="AF88" s="96">
        <v>144</v>
      </c>
      <c r="AG88" s="96"/>
      <c r="AH88" s="96"/>
      <c r="AI88" s="216"/>
      <c r="AJ88" s="216"/>
      <c r="AK88" s="204"/>
      <c r="AL88" s="221"/>
      <c r="AM88" s="107">
        <v>128</v>
      </c>
      <c r="AN88" s="22"/>
      <c r="AO88" s="22">
        <v>10</v>
      </c>
      <c r="AP88" s="22">
        <v>6</v>
      </c>
      <c r="AQ88" s="97"/>
      <c r="AR88" s="22"/>
      <c r="AS88" s="22"/>
      <c r="AT88" s="22">
        <f>SUM(SUM(AT89))</f>
        <v>0</v>
      </c>
      <c r="AU88" s="22">
        <f>SUM(SUM(AU89))</f>
        <v>0</v>
      </c>
      <c r="AV88" s="22">
        <f>SUM(SUM(AV89))</f>
        <v>0</v>
      </c>
      <c r="AW88" s="22"/>
      <c r="AX88" s="22">
        <f aca="true" t="shared" si="11" ref="AX88:BI88">SUM(SUM(AX89))</f>
        <v>0</v>
      </c>
      <c r="AY88" s="22"/>
      <c r="AZ88" s="22">
        <v>128</v>
      </c>
      <c r="BA88" s="22"/>
      <c r="BB88" s="22">
        <v>16</v>
      </c>
      <c r="BC88" s="22">
        <f t="shared" si="11"/>
        <v>0</v>
      </c>
      <c r="BD88" s="22">
        <f t="shared" si="11"/>
        <v>0</v>
      </c>
      <c r="BE88" s="22">
        <f t="shared" si="11"/>
        <v>0</v>
      </c>
      <c r="BF88" s="22"/>
      <c r="BG88" s="22">
        <f t="shared" si="11"/>
        <v>0</v>
      </c>
      <c r="BH88" s="22">
        <f t="shared" si="11"/>
        <v>0</v>
      </c>
      <c r="BI88" s="22">
        <f t="shared" si="11"/>
        <v>0</v>
      </c>
      <c r="BJ88" s="22">
        <f>BJ89</f>
        <v>128</v>
      </c>
      <c r="BK88" s="14"/>
      <c r="BL88" s="23"/>
    </row>
    <row r="89" spans="2:64" s="12" customFormat="1" ht="60.75" customHeight="1">
      <c r="B89" s="222" t="s">
        <v>139</v>
      </c>
      <c r="C89" s="213"/>
      <c r="D89" s="213"/>
      <c r="E89" s="213"/>
      <c r="F89" s="223" t="s">
        <v>169</v>
      </c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88" t="s">
        <v>37</v>
      </c>
      <c r="AE89" s="22"/>
      <c r="AF89" s="96">
        <v>128</v>
      </c>
      <c r="AG89" s="22"/>
      <c r="AH89" s="97"/>
      <c r="AI89" s="216"/>
      <c r="AJ89" s="216"/>
      <c r="AK89" s="204"/>
      <c r="AL89" s="204"/>
      <c r="AM89" s="22">
        <v>128</v>
      </c>
      <c r="AN89" s="22"/>
      <c r="AO89" s="22"/>
      <c r="AP89" s="22"/>
      <c r="AQ89" s="97"/>
      <c r="AR89" s="22"/>
      <c r="AS89" s="22"/>
      <c r="AT89" s="22"/>
      <c r="AU89" s="22"/>
      <c r="AV89" s="22"/>
      <c r="AW89" s="22"/>
      <c r="AX89" s="22"/>
      <c r="AY89" s="22"/>
      <c r="AZ89" s="22">
        <v>128</v>
      </c>
      <c r="BA89" s="22"/>
      <c r="BB89" s="22"/>
      <c r="BC89" s="22"/>
      <c r="BD89" s="72"/>
      <c r="BE89" s="72"/>
      <c r="BF89" s="72"/>
      <c r="BG89" s="72"/>
      <c r="BH89" s="72"/>
      <c r="BI89" s="22"/>
      <c r="BJ89" s="22">
        <v>128</v>
      </c>
      <c r="BK89" s="14"/>
      <c r="BL89" s="23"/>
    </row>
    <row r="90" spans="1:64" s="17" customFormat="1" ht="15">
      <c r="A90" s="8"/>
      <c r="B90" s="205" t="s">
        <v>72</v>
      </c>
      <c r="C90" s="213"/>
      <c r="D90" s="213"/>
      <c r="E90" s="213"/>
      <c r="F90" s="214" t="s">
        <v>5</v>
      </c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"/>
      <c r="AE90" s="21"/>
      <c r="AF90" s="67">
        <v>144</v>
      </c>
      <c r="AG90" s="68"/>
      <c r="AH90" s="22"/>
      <c r="AI90" s="216"/>
      <c r="AJ90" s="216"/>
      <c r="AK90" s="210"/>
      <c r="AL90" s="210"/>
      <c r="AM90" s="102"/>
      <c r="AN90" s="22">
        <v>144</v>
      </c>
      <c r="AO90" s="102"/>
      <c r="AP90" s="102"/>
      <c r="AQ90" s="97"/>
      <c r="AR90" s="102"/>
      <c r="AS90" s="102"/>
      <c r="AT90" s="10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73">
        <v>144</v>
      </c>
      <c r="BF90" s="112"/>
      <c r="BG90" s="112"/>
      <c r="BH90" s="112"/>
      <c r="BI90" s="22"/>
      <c r="BJ90" s="113">
        <v>54</v>
      </c>
      <c r="BK90" s="23"/>
      <c r="BL90" s="23"/>
    </row>
    <row r="91" spans="1:64" s="17" customFormat="1" ht="15">
      <c r="A91" s="8"/>
      <c r="B91" s="201" t="s">
        <v>73</v>
      </c>
      <c r="C91" s="213"/>
      <c r="D91" s="213"/>
      <c r="E91" s="213"/>
      <c r="F91" s="214" t="s">
        <v>74</v>
      </c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"/>
      <c r="AE91" s="21"/>
      <c r="AF91" s="67">
        <v>216</v>
      </c>
      <c r="AG91" s="68"/>
      <c r="AH91" s="22"/>
      <c r="AI91" s="216"/>
      <c r="AJ91" s="216"/>
      <c r="AK91" s="204"/>
      <c r="AL91" s="204"/>
      <c r="AM91" s="22"/>
      <c r="AN91" s="22"/>
      <c r="AO91" s="22"/>
      <c r="AP91" s="102"/>
      <c r="AQ91" s="97"/>
      <c r="AR91" s="102"/>
      <c r="AS91" s="102"/>
      <c r="AT91" s="10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22">
        <v>216</v>
      </c>
      <c r="BJ91" s="113"/>
      <c r="BK91" s="23"/>
      <c r="BL91" s="23"/>
    </row>
    <row r="92" spans="1:64" s="17" customFormat="1" ht="27.75" customHeight="1">
      <c r="A92" s="8"/>
      <c r="B92" s="205"/>
      <c r="C92" s="202"/>
      <c r="D92" s="202"/>
      <c r="E92" s="202"/>
      <c r="F92" s="197" t="s">
        <v>70</v>
      </c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21">
        <v>27</v>
      </c>
      <c r="AE92" s="21" t="s">
        <v>228</v>
      </c>
      <c r="AF92" s="114">
        <f>AF91+AF90+AF48+AF43+AF37</f>
        <v>4464</v>
      </c>
      <c r="AG92" s="114">
        <f>AG48+AG43+AG37</f>
        <v>262</v>
      </c>
      <c r="AH92" s="114">
        <f>AH91+AH90+AH48+AH43+AH37</f>
        <v>2772</v>
      </c>
      <c r="AI92" s="206">
        <f>AI91+AI90+AI48+AI43+AI37</f>
        <v>1671</v>
      </c>
      <c r="AJ92" s="207"/>
      <c r="AK92" s="206">
        <f>AK91+AK90+AK48+AK43+AK37</f>
        <v>70</v>
      </c>
      <c r="AL92" s="207"/>
      <c r="AM92" s="114">
        <f>AM91+AM90+AM48+AM43+AM37</f>
        <v>362</v>
      </c>
      <c r="AN92" s="114">
        <f>AN91+AN90+AN48+AN43+AN37</f>
        <v>594</v>
      </c>
      <c r="AO92" s="114">
        <f>AO91+AO90+AO48+AO43+AO37</f>
        <v>110</v>
      </c>
      <c r="AP92" s="114">
        <f>AP91+AP90+AP48+AP43+AP37</f>
        <v>78</v>
      </c>
      <c r="AQ92" s="97"/>
      <c r="AR92" s="102"/>
      <c r="AS92" s="102"/>
      <c r="AT92" s="73">
        <f>AT48+AT43+AT37</f>
        <v>114</v>
      </c>
      <c r="AU92" s="73">
        <f>AU48+AU43+AU37</f>
        <v>560</v>
      </c>
      <c r="AV92" s="73">
        <f>AV48+AV43+AV37</f>
        <v>754</v>
      </c>
      <c r="AW92" s="73">
        <f aca="true" t="shared" si="12" ref="AW92:BG92">AW48+AW43+AW37</f>
        <v>48</v>
      </c>
      <c r="AX92" s="73">
        <f t="shared" si="12"/>
        <v>78</v>
      </c>
      <c r="AY92" s="73">
        <f t="shared" si="12"/>
        <v>576</v>
      </c>
      <c r="AZ92" s="73">
        <f>AZ48+AZ43+AZ37</f>
        <v>744</v>
      </c>
      <c r="BA92" s="73">
        <f t="shared" si="12"/>
        <v>30</v>
      </c>
      <c r="BB92" s="73">
        <f t="shared" si="12"/>
        <v>48</v>
      </c>
      <c r="BC92" s="73">
        <f t="shared" si="12"/>
        <v>70</v>
      </c>
      <c r="BD92" s="73">
        <f>BD48+BD37</f>
        <v>458</v>
      </c>
      <c r="BE92" s="73">
        <f>BE86+BE84+BE87+BE81</f>
        <v>492</v>
      </c>
      <c r="BF92" s="73">
        <f t="shared" si="12"/>
        <v>40</v>
      </c>
      <c r="BG92" s="73">
        <f t="shared" si="12"/>
        <v>92</v>
      </c>
      <c r="BH92" s="73">
        <v>144</v>
      </c>
      <c r="BI92" s="73">
        <v>216</v>
      </c>
      <c r="BJ92" s="113">
        <f>BJ48+BJ43</f>
        <v>1272</v>
      </c>
      <c r="BK92" s="23"/>
      <c r="BL92" s="23"/>
    </row>
    <row r="93" spans="1:64" s="17" customFormat="1" ht="16.5" customHeight="1">
      <c r="A93" s="8"/>
      <c r="B93" s="205"/>
      <c r="C93" s="202"/>
      <c r="D93" s="202"/>
      <c r="E93" s="202"/>
      <c r="F93" s="197" t="s">
        <v>152</v>
      </c>
      <c r="G93" s="212"/>
      <c r="H93" s="212"/>
      <c r="I93" s="212"/>
      <c r="J93" s="212"/>
      <c r="K93" s="212"/>
      <c r="L93" s="212"/>
      <c r="M93" s="212"/>
      <c r="N93" s="212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21"/>
      <c r="AE93" s="21"/>
      <c r="AF93" s="114"/>
      <c r="AG93" s="114"/>
      <c r="AH93" s="114"/>
      <c r="AI93" s="206"/>
      <c r="AJ93" s="207"/>
      <c r="AK93" s="206"/>
      <c r="AL93" s="207"/>
      <c r="AM93" s="114"/>
      <c r="AN93" s="114"/>
      <c r="AO93" s="114"/>
      <c r="AP93" s="114"/>
      <c r="AQ93" s="97"/>
      <c r="AR93" s="102"/>
      <c r="AS93" s="102"/>
      <c r="AT93" s="73"/>
      <c r="AU93" s="73">
        <f>AU92-AU80</f>
        <v>524</v>
      </c>
      <c r="AV93" s="73">
        <f>AV92-AV80</f>
        <v>648</v>
      </c>
      <c r="AW93" s="73"/>
      <c r="AX93" s="73"/>
      <c r="AY93" s="73">
        <f>AY92-AY88</f>
        <v>576</v>
      </c>
      <c r="AZ93" s="73">
        <f>AZ92-AZ94</f>
        <v>504</v>
      </c>
      <c r="BA93" s="73"/>
      <c r="BB93" s="73"/>
      <c r="BC93" s="73"/>
      <c r="BD93" s="73">
        <v>458</v>
      </c>
      <c r="BE93" s="73">
        <v>42</v>
      </c>
      <c r="BF93" s="73"/>
      <c r="BG93" s="73"/>
      <c r="BH93" s="73"/>
      <c r="BI93" s="73"/>
      <c r="BJ93" s="115"/>
      <c r="BK93" s="23"/>
      <c r="BL93" s="23"/>
    </row>
    <row r="94" spans="1:64" s="17" customFormat="1" ht="16.5" customHeight="1">
      <c r="A94" s="8"/>
      <c r="B94" s="205"/>
      <c r="C94" s="202"/>
      <c r="D94" s="202"/>
      <c r="E94" s="202"/>
      <c r="F94" s="197" t="s">
        <v>153</v>
      </c>
      <c r="G94" s="212"/>
      <c r="H94" s="212"/>
      <c r="I94" s="212"/>
      <c r="J94" s="212"/>
      <c r="K94" s="212"/>
      <c r="L94" s="212"/>
      <c r="M94" s="212"/>
      <c r="N94" s="212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21"/>
      <c r="AE94" s="21"/>
      <c r="AF94" s="114"/>
      <c r="AG94" s="114"/>
      <c r="AH94" s="114"/>
      <c r="AI94" s="206"/>
      <c r="AJ94" s="207"/>
      <c r="AK94" s="206"/>
      <c r="AL94" s="207"/>
      <c r="AM94" s="114"/>
      <c r="AN94" s="114"/>
      <c r="AO94" s="114"/>
      <c r="AP94" s="114"/>
      <c r="AQ94" s="97"/>
      <c r="AR94" s="102"/>
      <c r="AS94" s="102"/>
      <c r="AT94" s="73"/>
      <c r="AU94" s="73">
        <f>AU80+AU81+AU84+AU87+AU89</f>
        <v>36</v>
      </c>
      <c r="AV94" s="73">
        <f>AV80+AV81+AV84+AV87+AV89</f>
        <v>106</v>
      </c>
      <c r="AW94" s="73"/>
      <c r="AX94" s="73"/>
      <c r="AY94" s="73"/>
      <c r="AZ94" s="73">
        <v>240</v>
      </c>
      <c r="BA94" s="73"/>
      <c r="BB94" s="73"/>
      <c r="BC94" s="73"/>
      <c r="BD94" s="73">
        <v>0</v>
      </c>
      <c r="BE94" s="73">
        <f>BE87+BE84+BE81+BE80</f>
        <v>450</v>
      </c>
      <c r="BF94" s="73"/>
      <c r="BG94" s="73"/>
      <c r="BH94" s="73"/>
      <c r="BI94" s="73"/>
      <c r="BJ94" s="113"/>
      <c r="BK94" s="23"/>
      <c r="BL94" s="23"/>
    </row>
    <row r="95" spans="1:64" s="17" customFormat="1" ht="15" customHeight="1">
      <c r="A95" s="8"/>
      <c r="B95" s="205"/>
      <c r="C95" s="202"/>
      <c r="D95" s="202"/>
      <c r="E95" s="202"/>
      <c r="F95" s="197" t="s">
        <v>154</v>
      </c>
      <c r="G95" s="212"/>
      <c r="H95" s="212"/>
      <c r="I95" s="212"/>
      <c r="J95" s="212"/>
      <c r="K95" s="212"/>
      <c r="L95" s="212"/>
      <c r="M95" s="212"/>
      <c r="N95" s="212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21"/>
      <c r="AE95" s="21"/>
      <c r="AF95" s="114"/>
      <c r="AG95" s="114"/>
      <c r="AH95" s="114"/>
      <c r="AI95" s="206"/>
      <c r="AJ95" s="207"/>
      <c r="AK95" s="206"/>
      <c r="AL95" s="207"/>
      <c r="AM95" s="114"/>
      <c r="AN95" s="114"/>
      <c r="AO95" s="114"/>
      <c r="AP95" s="114"/>
      <c r="AQ95" s="97"/>
      <c r="AR95" s="102"/>
      <c r="AS95" s="102"/>
      <c r="AT95" s="73"/>
      <c r="AU95" s="73">
        <v>52</v>
      </c>
      <c r="AV95" s="73">
        <v>62</v>
      </c>
      <c r="AW95" s="73"/>
      <c r="AX95" s="73"/>
      <c r="AY95" s="73">
        <v>44</v>
      </c>
      <c r="AZ95" s="73">
        <v>34</v>
      </c>
      <c r="BA95" s="73"/>
      <c r="BB95" s="73"/>
      <c r="BC95" s="73"/>
      <c r="BD95" s="73">
        <v>70</v>
      </c>
      <c r="BE95" s="73"/>
      <c r="BF95" s="73"/>
      <c r="BG95" s="73"/>
      <c r="BH95" s="73"/>
      <c r="BI95" s="73"/>
      <c r="BJ95" s="113"/>
      <c r="BK95" s="23"/>
      <c r="BL95" s="23"/>
    </row>
    <row r="96" spans="1:64" s="17" customFormat="1" ht="15.75" customHeight="1">
      <c r="A96" s="8"/>
      <c r="B96" s="205"/>
      <c r="C96" s="202"/>
      <c r="D96" s="202"/>
      <c r="E96" s="202"/>
      <c r="F96" s="197" t="s">
        <v>155</v>
      </c>
      <c r="G96" s="212"/>
      <c r="H96" s="212"/>
      <c r="I96" s="212"/>
      <c r="J96" s="212"/>
      <c r="K96" s="212"/>
      <c r="L96" s="212"/>
      <c r="M96" s="212"/>
      <c r="N96" s="212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21"/>
      <c r="AE96" s="21"/>
      <c r="AF96" s="114"/>
      <c r="AG96" s="114"/>
      <c r="AH96" s="114"/>
      <c r="AI96" s="206"/>
      <c r="AJ96" s="207"/>
      <c r="AK96" s="206"/>
      <c r="AL96" s="207"/>
      <c r="AM96" s="114"/>
      <c r="AN96" s="114"/>
      <c r="AO96" s="114"/>
      <c r="AP96" s="114"/>
      <c r="AQ96" s="97"/>
      <c r="AR96" s="102"/>
      <c r="AS96" s="102"/>
      <c r="AT96" s="73"/>
      <c r="AU96" s="73">
        <v>0</v>
      </c>
      <c r="AV96" s="73">
        <v>0</v>
      </c>
      <c r="AW96" s="73"/>
      <c r="AX96" s="73"/>
      <c r="AY96" s="73"/>
      <c r="AZ96" s="73">
        <v>30</v>
      </c>
      <c r="BA96" s="73"/>
      <c r="BB96" s="73"/>
      <c r="BC96" s="73"/>
      <c r="BD96" s="73">
        <v>40</v>
      </c>
      <c r="BE96" s="73">
        <v>0</v>
      </c>
      <c r="BF96" s="73"/>
      <c r="BG96" s="73"/>
      <c r="BH96" s="73"/>
      <c r="BI96" s="73"/>
      <c r="BJ96" s="113"/>
      <c r="BK96" s="23"/>
      <c r="BL96" s="23"/>
    </row>
    <row r="97" spans="1:64" s="17" customFormat="1" ht="17.25" customHeight="1">
      <c r="A97" s="8"/>
      <c r="B97" s="205"/>
      <c r="C97" s="202"/>
      <c r="D97" s="202"/>
      <c r="E97" s="202"/>
      <c r="F97" s="197" t="s">
        <v>157</v>
      </c>
      <c r="G97" s="212"/>
      <c r="H97" s="212"/>
      <c r="I97" s="212"/>
      <c r="J97" s="212"/>
      <c r="K97" s="212"/>
      <c r="L97" s="212"/>
      <c r="M97" s="212"/>
      <c r="N97" s="212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21"/>
      <c r="AE97" s="21"/>
      <c r="AF97" s="114"/>
      <c r="AG97" s="114"/>
      <c r="AH97" s="114"/>
      <c r="AI97" s="206"/>
      <c r="AJ97" s="207"/>
      <c r="AK97" s="206"/>
      <c r="AL97" s="207"/>
      <c r="AM97" s="114"/>
      <c r="AN97" s="114"/>
      <c r="AO97" s="114"/>
      <c r="AP97" s="114"/>
      <c r="AQ97" s="97"/>
      <c r="AR97" s="102"/>
      <c r="AS97" s="102"/>
      <c r="AT97" s="73"/>
      <c r="AU97" s="73">
        <v>0</v>
      </c>
      <c r="AV97" s="73">
        <v>48</v>
      </c>
      <c r="AW97" s="73"/>
      <c r="AX97" s="73"/>
      <c r="AY97" s="73"/>
      <c r="AZ97" s="73">
        <v>48</v>
      </c>
      <c r="BA97" s="73"/>
      <c r="BB97" s="73"/>
      <c r="BC97" s="73"/>
      <c r="BD97" s="73">
        <v>44</v>
      </c>
      <c r="BE97" s="73">
        <v>48</v>
      </c>
      <c r="BF97" s="73"/>
      <c r="BG97" s="73"/>
      <c r="BH97" s="73"/>
      <c r="BI97" s="73"/>
      <c r="BJ97" s="113"/>
      <c r="BK97" s="23"/>
      <c r="BL97" s="23"/>
    </row>
    <row r="98" spans="1:64" s="17" customFormat="1" ht="23.25" customHeight="1">
      <c r="A98" s="8"/>
      <c r="B98" s="205"/>
      <c r="C98" s="202"/>
      <c r="D98" s="202"/>
      <c r="E98" s="202"/>
      <c r="F98" s="197" t="s">
        <v>168</v>
      </c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211"/>
      <c r="AD98" s="21"/>
      <c r="AE98" s="21"/>
      <c r="AF98" s="114"/>
      <c r="AG98" s="114"/>
      <c r="AH98" s="114"/>
      <c r="AI98" s="206"/>
      <c r="AJ98" s="207"/>
      <c r="AK98" s="206"/>
      <c r="AL98" s="207"/>
      <c r="AM98" s="114"/>
      <c r="AN98" s="114"/>
      <c r="AO98" s="114"/>
      <c r="AP98" s="114"/>
      <c r="AQ98" s="97"/>
      <c r="AR98" s="102"/>
      <c r="AS98" s="102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>
        <v>216</v>
      </c>
      <c r="BF98" s="73"/>
      <c r="BG98" s="73"/>
      <c r="BH98" s="73"/>
      <c r="BI98" s="73"/>
      <c r="BJ98" s="113"/>
      <c r="BK98" s="23"/>
      <c r="BL98" s="23"/>
    </row>
    <row r="99" spans="1:64" s="17" customFormat="1" ht="14.25" customHeight="1">
      <c r="A99" s="8"/>
      <c r="B99" s="205"/>
      <c r="C99" s="202"/>
      <c r="D99" s="202"/>
      <c r="E99" s="202"/>
      <c r="F99" s="208" t="s">
        <v>5</v>
      </c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1"/>
      <c r="AE99" s="21"/>
      <c r="AF99" s="114"/>
      <c r="AG99" s="114"/>
      <c r="AH99" s="114"/>
      <c r="AI99" s="206"/>
      <c r="AJ99" s="207"/>
      <c r="AK99" s="206"/>
      <c r="AL99" s="207"/>
      <c r="AM99" s="114"/>
      <c r="AN99" s="114"/>
      <c r="AO99" s="114"/>
      <c r="AP99" s="114"/>
      <c r="AQ99" s="97"/>
      <c r="AR99" s="102"/>
      <c r="AS99" s="102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>
        <v>144</v>
      </c>
      <c r="BF99" s="73"/>
      <c r="BG99" s="73"/>
      <c r="BH99" s="73"/>
      <c r="BI99" s="73"/>
      <c r="BJ99" s="113"/>
      <c r="BK99" s="23"/>
      <c r="BL99" s="23"/>
    </row>
    <row r="100" spans="1:64" s="17" customFormat="1" ht="23.25" customHeight="1">
      <c r="A100" s="8"/>
      <c r="B100" s="205"/>
      <c r="C100" s="202"/>
      <c r="D100" s="202"/>
      <c r="E100" s="202"/>
      <c r="F100" s="197" t="s">
        <v>156</v>
      </c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21"/>
      <c r="AE100" s="21"/>
      <c r="AF100" s="114"/>
      <c r="AG100" s="114"/>
      <c r="AH100" s="114"/>
      <c r="AI100" s="206"/>
      <c r="AJ100" s="207"/>
      <c r="AK100" s="206"/>
      <c r="AL100" s="207"/>
      <c r="AM100" s="114"/>
      <c r="AN100" s="114"/>
      <c r="AO100" s="114"/>
      <c r="AP100" s="114"/>
      <c r="AQ100" s="97"/>
      <c r="AR100" s="102"/>
      <c r="AS100" s="102"/>
      <c r="AT100" s="73"/>
      <c r="AU100" s="116">
        <f>AU93+AU94+AU95+AU96+AU97</f>
        <v>612</v>
      </c>
      <c r="AV100" s="116">
        <f>SUM(AV93:AV97)</f>
        <v>864</v>
      </c>
      <c r="AW100" s="116">
        <f>SUM(AW93:AW97)</f>
        <v>0</v>
      </c>
      <c r="AX100" s="116">
        <f>SUM(AX93:AX97)</f>
        <v>0</v>
      </c>
      <c r="AY100" s="116">
        <f>SUM(AY93:AY97)</f>
        <v>620</v>
      </c>
      <c r="AZ100" s="116">
        <f>SUM(AZ93:AZ97)</f>
        <v>856</v>
      </c>
      <c r="BA100" s="140"/>
      <c r="BB100" s="140"/>
      <c r="BC100" s="73"/>
      <c r="BD100" s="73">
        <f>SUM(BD93:BD97)</f>
        <v>612</v>
      </c>
      <c r="BE100" s="73">
        <f>SUM(BE93:BE99)</f>
        <v>900</v>
      </c>
      <c r="BF100" s="73"/>
      <c r="BG100" s="73"/>
      <c r="BH100" s="73"/>
      <c r="BI100" s="73"/>
      <c r="BJ100" s="113"/>
      <c r="BK100" s="23"/>
      <c r="BL100" s="23"/>
    </row>
    <row r="101" spans="1:64" s="17" customFormat="1" ht="15">
      <c r="A101" s="8"/>
      <c r="B101" s="205"/>
      <c r="C101" s="202"/>
      <c r="D101" s="202"/>
      <c r="E101" s="202"/>
      <c r="F101" s="208" t="s">
        <v>71</v>
      </c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1"/>
      <c r="AE101" s="21"/>
      <c r="AF101" s="69"/>
      <c r="AG101" s="68"/>
      <c r="AH101" s="102"/>
      <c r="AI101" s="204"/>
      <c r="AJ101" s="207"/>
      <c r="AK101" s="210"/>
      <c r="AL101" s="207"/>
      <c r="AM101" s="140"/>
      <c r="AN101" s="102"/>
      <c r="AO101" s="102"/>
      <c r="AP101" s="102"/>
      <c r="AQ101" s="102"/>
      <c r="AR101" s="102"/>
      <c r="AS101" s="102"/>
      <c r="AT101" s="73"/>
      <c r="AU101" s="117">
        <f>AU100/17</f>
        <v>36</v>
      </c>
      <c r="AV101" s="73">
        <f>AV100/24</f>
        <v>36</v>
      </c>
      <c r="AW101" s="107"/>
      <c r="AX101" s="73"/>
      <c r="AY101" s="107">
        <f>AY100/17</f>
        <v>36.470588235294116</v>
      </c>
      <c r="AZ101" s="73">
        <f>AZ100/24</f>
        <v>35.666666666666664</v>
      </c>
      <c r="BA101" s="107"/>
      <c r="BB101" s="107"/>
      <c r="BC101" s="73"/>
      <c r="BD101" s="73">
        <f>BD100/17</f>
        <v>36</v>
      </c>
      <c r="BE101" s="73">
        <f>BE100/25</f>
        <v>36</v>
      </c>
      <c r="BF101" s="73"/>
      <c r="BG101" s="73"/>
      <c r="BH101" s="73"/>
      <c r="BI101" s="22"/>
      <c r="BJ101" s="99"/>
      <c r="BK101" s="23"/>
      <c r="BL101" s="23"/>
    </row>
    <row r="102" spans="1:64" s="17" customFormat="1" ht="24" customHeight="1">
      <c r="A102" s="8"/>
      <c r="B102" s="194"/>
      <c r="C102" s="195"/>
      <c r="D102" s="195"/>
      <c r="E102" s="196"/>
      <c r="F102" s="197" t="s">
        <v>160</v>
      </c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50" t="s">
        <v>226</v>
      </c>
      <c r="AE102" s="21" t="s">
        <v>210</v>
      </c>
      <c r="AF102" s="69">
        <f>AF91+AF90+AF48++AF43++AF37++AF16</f>
        <v>5940</v>
      </c>
      <c r="AG102" s="114">
        <f>AG92+AG16</f>
        <v>262</v>
      </c>
      <c r="AH102" s="114">
        <f>AH92+AH16</f>
        <v>4176</v>
      </c>
      <c r="AI102" s="199">
        <f>AI92+AI16</f>
        <v>2554</v>
      </c>
      <c r="AJ102" s="200"/>
      <c r="AK102" s="199">
        <f>AK92+AK16</f>
        <v>70</v>
      </c>
      <c r="AL102" s="200"/>
      <c r="AM102" s="118">
        <f>AM92+AM16</f>
        <v>362</v>
      </c>
      <c r="AN102" s="118">
        <f>AN92+AN16</f>
        <v>594</v>
      </c>
      <c r="AO102" s="118">
        <f>AO92+AO16</f>
        <v>164</v>
      </c>
      <c r="AP102" s="118">
        <f>AP92+AP16</f>
        <v>96</v>
      </c>
      <c r="AQ102" s="22">
        <f>AQ36</f>
        <v>612</v>
      </c>
      <c r="AR102" s="22">
        <f>AR36</f>
        <v>792</v>
      </c>
      <c r="AS102" s="22">
        <f>AS16</f>
        <v>72</v>
      </c>
      <c r="AT102" s="73"/>
      <c r="AU102" s="117">
        <f>AU93+AU94+AU95+AU96+AU97</f>
        <v>612</v>
      </c>
      <c r="AV102" s="73">
        <v>864</v>
      </c>
      <c r="AW102" s="107"/>
      <c r="AX102" s="73"/>
      <c r="AY102" s="107">
        <v>612</v>
      </c>
      <c r="AZ102" s="73">
        <v>864</v>
      </c>
      <c r="BA102" s="107"/>
      <c r="BB102" s="107"/>
      <c r="BC102" s="73"/>
      <c r="BD102" s="73">
        <f>BD100</f>
        <v>612</v>
      </c>
      <c r="BE102" s="73">
        <f>BE100</f>
        <v>900</v>
      </c>
      <c r="BF102" s="73"/>
      <c r="BG102" s="73"/>
      <c r="BH102" s="73"/>
      <c r="BI102" s="22"/>
      <c r="BJ102" s="99"/>
      <c r="BK102" s="23"/>
      <c r="BL102" s="23"/>
    </row>
    <row r="103" spans="1:64" s="12" customFormat="1" ht="13.5" customHeight="1">
      <c r="A103" s="3"/>
      <c r="B103" s="201"/>
      <c r="C103" s="202"/>
      <c r="D103" s="202"/>
      <c r="E103" s="202"/>
      <c r="F103" s="203" t="s">
        <v>71</v>
      </c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F103" s="69"/>
      <c r="AG103" s="68"/>
      <c r="AH103" s="104"/>
      <c r="AI103" s="204"/>
      <c r="AJ103" s="204"/>
      <c r="AK103" s="204"/>
      <c r="AL103" s="204"/>
      <c r="AM103" s="22"/>
      <c r="AN103" s="22"/>
      <c r="AO103" s="22"/>
      <c r="AP103" s="22"/>
      <c r="AQ103" s="22">
        <f>AQ102/17</f>
        <v>36</v>
      </c>
      <c r="AR103" s="22">
        <f>AR102/22</f>
        <v>36</v>
      </c>
      <c r="AS103" s="22">
        <f>AS102/2</f>
        <v>36</v>
      </c>
      <c r="AT103" s="22"/>
      <c r="AU103" s="73">
        <f>AU102/17</f>
        <v>36</v>
      </c>
      <c r="AV103" s="22">
        <v>36</v>
      </c>
      <c r="AW103" s="72"/>
      <c r="AX103" s="72"/>
      <c r="AY103" s="72">
        <v>36</v>
      </c>
      <c r="AZ103" s="22">
        <v>36</v>
      </c>
      <c r="BA103" s="22"/>
      <c r="BB103" s="22"/>
      <c r="BC103" s="22"/>
      <c r="BD103" s="72">
        <v>36</v>
      </c>
      <c r="BE103" s="72">
        <f>BE102/25</f>
        <v>36</v>
      </c>
      <c r="BF103" s="72"/>
      <c r="BG103" s="72"/>
      <c r="BH103" s="72"/>
      <c r="BI103" s="22"/>
      <c r="BJ103" s="113"/>
      <c r="BK103" s="14"/>
      <c r="BL103" s="14"/>
    </row>
    <row r="104" spans="1:65" s="12" customFormat="1" ht="13.5" customHeight="1">
      <c r="A104" s="3"/>
      <c r="B104" s="172"/>
      <c r="C104" s="173"/>
      <c r="D104" s="173"/>
      <c r="E104" s="174"/>
      <c r="F104" s="182" t="s">
        <v>227</v>
      </c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19"/>
      <c r="AG104" s="120"/>
      <c r="AH104" s="188" t="s">
        <v>75</v>
      </c>
      <c r="AI104" s="188"/>
      <c r="AJ104" s="188"/>
      <c r="AK104" s="188"/>
      <c r="AL104" s="188"/>
      <c r="AM104" s="188"/>
      <c r="AN104" s="188"/>
      <c r="AO104" s="188"/>
      <c r="AP104" s="189"/>
      <c r="AQ104" s="121">
        <v>612</v>
      </c>
      <c r="AR104" s="122">
        <f>AR16</f>
        <v>792</v>
      </c>
      <c r="AS104" s="122"/>
      <c r="AT104" s="122"/>
      <c r="AU104" s="122">
        <v>10</v>
      </c>
      <c r="AV104" s="122">
        <v>11</v>
      </c>
      <c r="AW104" s="122"/>
      <c r="AX104" s="122"/>
      <c r="AY104" s="122">
        <v>8</v>
      </c>
      <c r="AZ104" s="122">
        <v>9</v>
      </c>
      <c r="BA104" s="122"/>
      <c r="BB104" s="122"/>
      <c r="BC104" s="122"/>
      <c r="BD104" s="122">
        <v>9</v>
      </c>
      <c r="BE104" s="123"/>
      <c r="BF104" s="123"/>
      <c r="BG104" s="123"/>
      <c r="BH104" s="123"/>
      <c r="BI104" s="123"/>
      <c r="BJ104" s="124"/>
      <c r="BK104" s="14"/>
      <c r="BL104" s="14"/>
      <c r="BM104" s="93"/>
    </row>
    <row r="105" spans="1:64" s="12" customFormat="1" ht="12.75">
      <c r="A105" s="3"/>
      <c r="B105" s="172"/>
      <c r="C105" s="173"/>
      <c r="D105" s="173"/>
      <c r="E105" s="174"/>
      <c r="F105" s="184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19"/>
      <c r="AG105" s="120"/>
      <c r="AH105" s="175" t="s">
        <v>76</v>
      </c>
      <c r="AI105" s="175"/>
      <c r="AJ105" s="175"/>
      <c r="AK105" s="175"/>
      <c r="AL105" s="175"/>
      <c r="AM105" s="175"/>
      <c r="AN105" s="175"/>
      <c r="AO105" s="175"/>
      <c r="AP105" s="177"/>
      <c r="AQ105" s="125">
        <v>0</v>
      </c>
      <c r="AR105" s="22">
        <v>0</v>
      </c>
      <c r="AS105" s="22"/>
      <c r="AT105" s="22"/>
      <c r="AU105" s="22">
        <v>36</v>
      </c>
      <c r="AV105" s="22">
        <v>200</v>
      </c>
      <c r="AW105" s="22"/>
      <c r="AX105" s="22"/>
      <c r="AY105" s="22">
        <v>36</v>
      </c>
      <c r="AZ105" s="22">
        <v>90</v>
      </c>
      <c r="BA105" s="22"/>
      <c r="BB105" s="22"/>
      <c r="BC105" s="22"/>
      <c r="BD105" s="22"/>
      <c r="BE105" s="103"/>
      <c r="BF105" s="103"/>
      <c r="BG105" s="103"/>
      <c r="BH105" s="103"/>
      <c r="BI105" s="103"/>
      <c r="BJ105" s="78"/>
      <c r="BK105" s="14"/>
      <c r="BL105" s="14"/>
    </row>
    <row r="106" spans="1:64" s="12" customFormat="1" ht="11.25" customHeight="1">
      <c r="A106" s="3"/>
      <c r="B106" s="172"/>
      <c r="C106" s="173"/>
      <c r="D106" s="173"/>
      <c r="E106" s="174"/>
      <c r="F106" s="184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19"/>
      <c r="AG106" s="120"/>
      <c r="AH106" s="190" t="s">
        <v>166</v>
      </c>
      <c r="AI106" s="190"/>
      <c r="AJ106" s="190"/>
      <c r="AK106" s="190"/>
      <c r="AL106" s="190"/>
      <c r="AM106" s="190"/>
      <c r="AN106" s="190"/>
      <c r="AO106" s="190"/>
      <c r="AP106" s="177"/>
      <c r="AQ106" s="56">
        <v>0</v>
      </c>
      <c r="AR106" s="22">
        <v>0</v>
      </c>
      <c r="AS106" s="22"/>
      <c r="AT106" s="22"/>
      <c r="AU106" s="22">
        <v>0</v>
      </c>
      <c r="AV106" s="22">
        <v>0</v>
      </c>
      <c r="AW106" s="22"/>
      <c r="AX106" s="22"/>
      <c r="AY106" s="22">
        <v>0</v>
      </c>
      <c r="AZ106" s="22">
        <v>0</v>
      </c>
      <c r="BA106" s="22"/>
      <c r="BB106" s="22"/>
      <c r="BC106" s="22"/>
      <c r="BD106" s="22"/>
      <c r="BE106" s="103">
        <v>450</v>
      </c>
      <c r="BF106" s="103"/>
      <c r="BG106" s="103"/>
      <c r="BH106" s="103"/>
      <c r="BI106" s="103"/>
      <c r="BJ106" s="78"/>
      <c r="BK106" s="14"/>
      <c r="BL106" s="14"/>
    </row>
    <row r="107" spans="1:64" s="12" customFormat="1" ht="13.5" customHeight="1">
      <c r="A107" s="3"/>
      <c r="B107" s="172"/>
      <c r="C107" s="173"/>
      <c r="D107" s="173"/>
      <c r="E107" s="174"/>
      <c r="F107" s="184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19"/>
      <c r="AG107" s="120"/>
      <c r="AH107" s="191" t="s">
        <v>167</v>
      </c>
      <c r="AI107" s="192"/>
      <c r="AJ107" s="192"/>
      <c r="AK107" s="192"/>
      <c r="AL107" s="192"/>
      <c r="AM107" s="192"/>
      <c r="AN107" s="192"/>
      <c r="AO107" s="192"/>
      <c r="AP107" s="193"/>
      <c r="AQ107" s="56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103">
        <v>144</v>
      </c>
      <c r="BF107" s="103"/>
      <c r="BG107" s="103"/>
      <c r="BH107" s="103"/>
      <c r="BI107" s="103"/>
      <c r="BJ107" s="78"/>
      <c r="BK107" s="14"/>
      <c r="BL107" s="14"/>
    </row>
    <row r="108" spans="1:64" s="12" customFormat="1" ht="12" customHeight="1">
      <c r="A108" s="3"/>
      <c r="B108" s="172"/>
      <c r="C108" s="173"/>
      <c r="D108" s="173"/>
      <c r="E108" s="174"/>
      <c r="F108" s="184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19"/>
      <c r="AG108" s="120"/>
      <c r="AH108" s="175" t="s">
        <v>77</v>
      </c>
      <c r="AI108" s="175"/>
      <c r="AJ108" s="175"/>
      <c r="AK108" s="175"/>
      <c r="AL108" s="175"/>
      <c r="AM108" s="175"/>
      <c r="AN108" s="175"/>
      <c r="AO108" s="175"/>
      <c r="AP108" s="177"/>
      <c r="AQ108" s="125">
        <v>0</v>
      </c>
      <c r="AR108" s="22">
        <v>18</v>
      </c>
      <c r="AS108" s="22"/>
      <c r="AT108" s="22"/>
      <c r="AU108" s="22">
        <v>6</v>
      </c>
      <c r="AV108" s="22">
        <v>12</v>
      </c>
      <c r="AW108" s="22"/>
      <c r="AX108" s="22"/>
      <c r="AY108" s="22">
        <v>6</v>
      </c>
      <c r="AZ108" s="22">
        <v>12</v>
      </c>
      <c r="BA108" s="22"/>
      <c r="BB108" s="22"/>
      <c r="BC108" s="22"/>
      <c r="BD108" s="22">
        <v>0</v>
      </c>
      <c r="BE108" s="103">
        <v>42</v>
      </c>
      <c r="BF108" s="103"/>
      <c r="BG108" s="103"/>
      <c r="BH108" s="103"/>
      <c r="BI108" s="103"/>
      <c r="BJ108" s="78"/>
      <c r="BK108" s="14"/>
      <c r="BL108" s="14"/>
    </row>
    <row r="109" spans="1:64" s="12" customFormat="1" ht="12" customHeight="1">
      <c r="A109" s="3"/>
      <c r="B109" s="172"/>
      <c r="C109" s="173"/>
      <c r="D109" s="173"/>
      <c r="E109" s="174"/>
      <c r="F109" s="184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19"/>
      <c r="AG109" s="120"/>
      <c r="AH109" s="94" t="s">
        <v>164</v>
      </c>
      <c r="AI109" s="94"/>
      <c r="AJ109" s="94"/>
      <c r="AK109" s="94"/>
      <c r="AL109" s="94"/>
      <c r="AM109" s="94"/>
      <c r="AN109" s="94"/>
      <c r="AO109" s="94"/>
      <c r="AP109" s="137"/>
      <c r="AQ109" s="125">
        <v>2</v>
      </c>
      <c r="AR109" s="22">
        <v>54</v>
      </c>
      <c r="AS109" s="22"/>
      <c r="AT109" s="22"/>
      <c r="AU109" s="22">
        <v>10</v>
      </c>
      <c r="AV109" s="22">
        <v>20</v>
      </c>
      <c r="AW109" s="22"/>
      <c r="AX109" s="22"/>
      <c r="AY109" s="22">
        <v>10</v>
      </c>
      <c r="AZ109" s="22">
        <v>20</v>
      </c>
      <c r="BA109" s="22"/>
      <c r="BB109" s="22"/>
      <c r="BC109" s="22"/>
      <c r="BD109" s="22">
        <v>0</v>
      </c>
      <c r="BE109" s="103">
        <v>34</v>
      </c>
      <c r="BF109" s="103"/>
      <c r="BG109" s="103"/>
      <c r="BH109" s="103"/>
      <c r="BI109" s="103"/>
      <c r="BJ109" s="78"/>
      <c r="BK109" s="14"/>
      <c r="BL109" s="14"/>
    </row>
    <row r="110" spans="1:64" s="12" customFormat="1" ht="13.5" customHeight="1">
      <c r="A110" s="3"/>
      <c r="B110" s="172"/>
      <c r="C110" s="173"/>
      <c r="D110" s="173"/>
      <c r="E110" s="174"/>
      <c r="F110" s="184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19"/>
      <c r="AG110" s="120"/>
      <c r="AH110" s="175" t="s">
        <v>145</v>
      </c>
      <c r="AI110" s="175"/>
      <c r="AJ110" s="175"/>
      <c r="AK110" s="175"/>
      <c r="AL110" s="175"/>
      <c r="AM110" s="175"/>
      <c r="AN110" s="175"/>
      <c r="AO110" s="175"/>
      <c r="AP110" s="177"/>
      <c r="AQ110" s="125">
        <v>0</v>
      </c>
      <c r="AR110" s="22">
        <v>0</v>
      </c>
      <c r="AS110" s="22"/>
      <c r="AT110" s="22"/>
      <c r="AU110" s="22">
        <v>29</v>
      </c>
      <c r="AV110" s="22">
        <v>73</v>
      </c>
      <c r="AW110" s="22"/>
      <c r="AX110" s="22"/>
      <c r="AY110" s="22">
        <v>30</v>
      </c>
      <c r="AZ110" s="22">
        <v>30</v>
      </c>
      <c r="BA110" s="22"/>
      <c r="BB110" s="22"/>
      <c r="BC110" s="22"/>
      <c r="BD110" s="22">
        <v>0</v>
      </c>
      <c r="BE110" s="103">
        <v>68</v>
      </c>
      <c r="BF110" s="103"/>
      <c r="BG110" s="103"/>
      <c r="BH110" s="103"/>
      <c r="BI110" s="103"/>
      <c r="BJ110" s="78"/>
      <c r="BK110" s="14"/>
      <c r="BL110" s="14"/>
    </row>
    <row r="111" spans="1:64" s="12" customFormat="1" ht="15" customHeight="1">
      <c r="A111" s="3"/>
      <c r="B111" s="172"/>
      <c r="C111" s="173"/>
      <c r="D111" s="173"/>
      <c r="E111" s="174"/>
      <c r="F111" s="184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19"/>
      <c r="AG111" s="120"/>
      <c r="AH111" s="175" t="s">
        <v>10</v>
      </c>
      <c r="AI111" s="175"/>
      <c r="AJ111" s="175"/>
      <c r="AK111" s="175"/>
      <c r="AL111" s="175"/>
      <c r="AM111" s="175"/>
      <c r="AN111" s="175"/>
      <c r="AO111" s="175"/>
      <c r="AP111" s="177"/>
      <c r="AQ111" s="125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103"/>
      <c r="BF111" s="103"/>
      <c r="BG111" s="103"/>
      <c r="BH111" s="103"/>
      <c r="BI111" s="103"/>
      <c r="BJ111" s="78"/>
      <c r="BK111" s="14"/>
      <c r="BL111" s="14"/>
    </row>
    <row r="112" spans="1:64" s="12" customFormat="1" ht="15" customHeight="1">
      <c r="A112" s="3"/>
      <c r="B112" s="172"/>
      <c r="C112" s="173"/>
      <c r="D112" s="173"/>
      <c r="E112" s="174"/>
      <c r="F112" s="184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19"/>
      <c r="AG112" s="120"/>
      <c r="AH112" s="175" t="s">
        <v>165</v>
      </c>
      <c r="AI112" s="176"/>
      <c r="AJ112" s="176"/>
      <c r="AK112" s="176"/>
      <c r="AL112" s="176"/>
      <c r="AM112" s="176"/>
      <c r="AN112" s="176"/>
      <c r="AO112" s="176"/>
      <c r="AP112" s="177"/>
      <c r="AQ112" s="125">
        <v>0</v>
      </c>
      <c r="AR112" s="22">
        <v>3</v>
      </c>
      <c r="AS112" s="22"/>
      <c r="AT112" s="22"/>
      <c r="AU112" s="22">
        <v>0</v>
      </c>
      <c r="AV112" s="22">
        <v>3</v>
      </c>
      <c r="AW112" s="22"/>
      <c r="AX112" s="22"/>
      <c r="AY112" s="22">
        <v>1</v>
      </c>
      <c r="AZ112" s="22">
        <v>2</v>
      </c>
      <c r="BA112" s="22"/>
      <c r="BB112" s="22"/>
      <c r="BC112" s="22"/>
      <c r="BD112" s="22">
        <v>3</v>
      </c>
      <c r="BE112" s="103">
        <v>4</v>
      </c>
      <c r="BF112" s="103"/>
      <c r="BG112" s="103"/>
      <c r="BH112" s="103"/>
      <c r="BI112" s="103"/>
      <c r="BJ112" s="78"/>
      <c r="BK112" s="14"/>
      <c r="BL112" s="14"/>
    </row>
    <row r="113" spans="1:64" s="12" customFormat="1" ht="18" customHeight="1">
      <c r="A113" s="3"/>
      <c r="B113" s="178"/>
      <c r="C113" s="179"/>
      <c r="D113" s="179"/>
      <c r="E113" s="180"/>
      <c r="F113" s="186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39"/>
      <c r="AG113" s="126"/>
      <c r="AH113" s="175" t="s">
        <v>225</v>
      </c>
      <c r="AI113" s="176"/>
      <c r="AJ113" s="176"/>
      <c r="AK113" s="176"/>
      <c r="AL113" s="176"/>
      <c r="AM113" s="176"/>
      <c r="AN113" s="176"/>
      <c r="AO113" s="176"/>
      <c r="AP113" s="177"/>
      <c r="AQ113" s="82">
        <v>1</v>
      </c>
      <c r="AR113" s="82">
        <v>8</v>
      </c>
      <c r="AS113" s="82"/>
      <c r="AT113" s="82"/>
      <c r="AU113" s="82">
        <v>3</v>
      </c>
      <c r="AV113" s="82">
        <v>7</v>
      </c>
      <c r="AW113" s="82"/>
      <c r="AX113" s="82"/>
      <c r="AY113" s="82">
        <v>4</v>
      </c>
      <c r="AZ113" s="82">
        <v>6</v>
      </c>
      <c r="BA113" s="82"/>
      <c r="BB113" s="82"/>
      <c r="BC113" s="82"/>
      <c r="BD113" s="82">
        <v>4</v>
      </c>
      <c r="BE113" s="82">
        <v>3</v>
      </c>
      <c r="BF113" s="127"/>
      <c r="BG113" s="127"/>
      <c r="BH113" s="127"/>
      <c r="BI113" s="128"/>
      <c r="BJ113" s="78"/>
      <c r="BL113" s="14"/>
    </row>
    <row r="114" spans="1:62" s="12" customFormat="1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K114" s="3"/>
      <c r="AL114" s="3"/>
      <c r="AM114" s="3"/>
      <c r="AN114" s="3"/>
      <c r="AO114" s="3"/>
      <c r="AP114" s="3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3"/>
      <c r="BE114" s="3"/>
      <c r="BF114" s="3"/>
      <c r="BG114" s="3"/>
      <c r="BH114" s="3"/>
      <c r="BI114" s="3"/>
      <c r="BJ114" s="3"/>
    </row>
    <row r="115" spans="1:62" s="12" customFormat="1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K115" s="3"/>
      <c r="AL115" s="3"/>
      <c r="AM115" s="3"/>
      <c r="AN115" s="3"/>
      <c r="AO115" s="3"/>
      <c r="AP115" s="3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3"/>
      <c r="BE115" s="3"/>
      <c r="BF115" s="3"/>
      <c r="BG115" s="3"/>
      <c r="BH115" s="3"/>
      <c r="BI115" s="3"/>
      <c r="BJ115" s="3"/>
    </row>
    <row r="116" spans="1:62" s="12" customFormat="1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K116" s="3"/>
      <c r="AL116" s="3"/>
      <c r="AM116" s="3"/>
      <c r="AN116" s="3"/>
      <c r="AO116" s="3"/>
      <c r="AP116" s="3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3"/>
      <c r="BE116" s="3"/>
      <c r="BF116" s="3"/>
      <c r="BG116" s="3"/>
      <c r="BH116" s="3"/>
      <c r="BI116" s="3"/>
      <c r="BJ116" s="3"/>
    </row>
    <row r="117" spans="1:62" s="12" customFormat="1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K117" s="3"/>
      <c r="AL117" s="3"/>
      <c r="AM117" s="3"/>
      <c r="AN117" s="3"/>
      <c r="AO117" s="3"/>
      <c r="AP117" s="3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3"/>
      <c r="BE117" s="3"/>
      <c r="BF117" s="3"/>
      <c r="BG117" s="3"/>
      <c r="BH117" s="3"/>
      <c r="BI117" s="3"/>
      <c r="BJ117" s="3"/>
    </row>
    <row r="118" spans="1:62" s="12" customFormat="1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K118" s="3"/>
      <c r="AL118" s="3"/>
      <c r="AM118" s="3"/>
      <c r="AN118" s="3"/>
      <c r="AO118" s="3"/>
      <c r="AP118" s="3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3"/>
      <c r="BE118" s="3"/>
      <c r="BF118" s="3"/>
      <c r="BG118" s="3"/>
      <c r="BH118" s="3"/>
      <c r="BI118" s="3"/>
      <c r="BJ118" s="3"/>
    </row>
    <row r="119" spans="1:62" s="12" customFormat="1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K119" s="3"/>
      <c r="AL119" s="3"/>
      <c r="AM119" s="3"/>
      <c r="AN119" s="3"/>
      <c r="AO119" s="3"/>
      <c r="AP119" s="3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3"/>
      <c r="BE119" s="3"/>
      <c r="BF119" s="3"/>
      <c r="BG119" s="3"/>
      <c r="BH119" s="3"/>
      <c r="BI119" s="3"/>
      <c r="BJ119" s="3"/>
    </row>
    <row r="120" spans="1:62" s="12" customFormat="1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K120" s="3"/>
      <c r="AL120" s="3"/>
      <c r="AM120" s="3"/>
      <c r="AN120" s="3"/>
      <c r="AO120" s="3" t="s">
        <v>223</v>
      </c>
      <c r="AP120" s="3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3"/>
      <c r="BE120" s="3"/>
      <c r="BF120" s="3"/>
      <c r="BG120" s="3"/>
      <c r="BH120" s="3"/>
      <c r="BI120" s="3"/>
      <c r="BJ120" s="3"/>
    </row>
    <row r="121" spans="1:62" s="12" customFormat="1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K121" s="3"/>
      <c r="AL121" s="3"/>
      <c r="AM121" s="3"/>
      <c r="AN121" s="3"/>
      <c r="AO121" s="3"/>
      <c r="AP121" s="3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3"/>
      <c r="BE121" s="3"/>
      <c r="BF121" s="3"/>
      <c r="BG121" s="3"/>
      <c r="BH121" s="3"/>
      <c r="BI121" s="3"/>
      <c r="BJ121" s="3"/>
    </row>
    <row r="122" spans="1:62" s="12" customFormat="1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K122" s="3"/>
      <c r="AL122" s="3"/>
      <c r="AM122" s="3"/>
      <c r="AN122" s="3"/>
      <c r="AO122" s="3"/>
      <c r="AP122" s="3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3"/>
      <c r="BE122" s="3"/>
      <c r="BF122" s="3"/>
      <c r="BG122" s="3"/>
      <c r="BH122" s="3"/>
      <c r="BI122" s="3"/>
      <c r="BJ122" s="3"/>
    </row>
    <row r="123" spans="1:62" s="12" customFormat="1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K123" s="3"/>
      <c r="AL123" s="3"/>
      <c r="AM123" s="3"/>
      <c r="AN123" s="3"/>
      <c r="AO123" s="3"/>
      <c r="AP123" s="3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3"/>
      <c r="BE123" s="3"/>
      <c r="BF123" s="3"/>
      <c r="BG123" s="3"/>
      <c r="BH123" s="3"/>
      <c r="BI123" s="3"/>
      <c r="BJ123" s="3"/>
    </row>
    <row r="124" spans="1:62" s="12" customFormat="1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K124" s="3"/>
      <c r="AL124" s="3"/>
      <c r="AM124" s="3"/>
      <c r="AN124" s="3"/>
      <c r="AO124" s="3"/>
      <c r="AP124" s="3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3"/>
      <c r="BE124" s="3"/>
      <c r="BF124" s="3"/>
      <c r="BG124" s="3"/>
      <c r="BH124" s="3"/>
      <c r="BI124" s="3"/>
      <c r="BJ124" s="3"/>
    </row>
    <row r="125" spans="1:62" s="12" customFormat="1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K125" s="3"/>
      <c r="AL125" s="3"/>
      <c r="AM125" s="3"/>
      <c r="AN125" s="3"/>
      <c r="AO125" s="3"/>
      <c r="AP125" s="3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3"/>
      <c r="BE125" s="3"/>
      <c r="BF125" s="3"/>
      <c r="BG125" s="3"/>
      <c r="BH125" s="3"/>
      <c r="BI125" s="3"/>
      <c r="BJ125" s="3"/>
    </row>
    <row r="126" spans="1:62" s="12" customFormat="1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K126" s="3"/>
      <c r="AL126" s="3"/>
      <c r="AM126" s="3"/>
      <c r="AN126" s="3"/>
      <c r="AO126" s="3"/>
      <c r="AP126" s="3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3"/>
      <c r="BE126" s="3"/>
      <c r="BF126" s="3"/>
      <c r="BG126" s="3"/>
      <c r="BH126" s="3"/>
      <c r="BI126" s="3"/>
      <c r="BJ126" s="3"/>
    </row>
    <row r="127" spans="1:62" s="12" customFormat="1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K127" s="3"/>
      <c r="AL127" s="3"/>
      <c r="AM127" s="3"/>
      <c r="AN127" s="3"/>
      <c r="AO127" s="3"/>
      <c r="AP127" s="3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3"/>
      <c r="BE127" s="3"/>
      <c r="BF127" s="3"/>
      <c r="BG127" s="3"/>
      <c r="BH127" s="3"/>
      <c r="BI127" s="3"/>
      <c r="BJ127" s="3"/>
    </row>
    <row r="128" spans="1:62" s="12" customFormat="1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K128" s="3"/>
      <c r="AL128" s="3"/>
      <c r="AM128" s="3"/>
      <c r="AN128" s="3"/>
      <c r="AO128" s="3"/>
      <c r="AP128" s="3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3"/>
      <c r="BE128" s="3"/>
      <c r="BF128" s="3"/>
      <c r="BG128" s="3"/>
      <c r="BH128" s="3"/>
      <c r="BI128" s="3"/>
      <c r="BJ128" s="3"/>
    </row>
    <row r="129" spans="1:62" s="12" customFormat="1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K129" s="3"/>
      <c r="AL129" s="3"/>
      <c r="AM129" s="3"/>
      <c r="AN129" s="3"/>
      <c r="AO129" s="3"/>
      <c r="AP129" s="3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3"/>
      <c r="BE129" s="3"/>
      <c r="BF129" s="3"/>
      <c r="BG129" s="3"/>
      <c r="BH129" s="3"/>
      <c r="BI129" s="3"/>
      <c r="BJ129" s="3"/>
    </row>
    <row r="130" spans="1:62" s="12" customFormat="1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K130" s="3"/>
      <c r="AL130" s="3"/>
      <c r="AM130" s="3"/>
      <c r="AN130" s="3"/>
      <c r="AO130" s="3"/>
      <c r="AP130" s="3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3"/>
      <c r="BE130" s="3"/>
      <c r="BF130" s="3"/>
      <c r="BG130" s="3"/>
      <c r="BH130" s="3"/>
      <c r="BI130" s="3"/>
      <c r="BJ130" s="3"/>
    </row>
    <row r="131" spans="1:62" s="12" customFormat="1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K131" s="3"/>
      <c r="AL131" s="3"/>
      <c r="AM131" s="3"/>
      <c r="AN131" s="3"/>
      <c r="AO131" s="3"/>
      <c r="AP131" s="3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3"/>
      <c r="BE131" s="3"/>
      <c r="BF131" s="3"/>
      <c r="BG131" s="3"/>
      <c r="BH131" s="3"/>
      <c r="BI131" s="3"/>
      <c r="BJ131" s="3"/>
    </row>
    <row r="132" spans="1:62" s="12" customFormat="1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K132" s="3"/>
      <c r="AL132" s="3"/>
      <c r="AM132" s="3"/>
      <c r="AN132" s="3"/>
      <c r="AO132" s="3"/>
      <c r="AP132" s="3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3"/>
      <c r="BE132" s="3"/>
      <c r="BF132" s="3"/>
      <c r="BG132" s="3"/>
      <c r="BH132" s="3"/>
      <c r="BI132" s="3"/>
      <c r="BJ132" s="3"/>
    </row>
    <row r="133" spans="1:62" s="12" customFormat="1" ht="11.25">
      <c r="A133" s="3"/>
      <c r="B133" s="3"/>
      <c r="C133" s="3"/>
      <c r="D133" s="6"/>
      <c r="E133" s="33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32"/>
      <c r="AS133" s="32"/>
      <c r="AT133" s="32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"/>
      <c r="BJ133" s="3"/>
    </row>
    <row r="134" spans="1:62" s="12" customFormat="1" ht="11.25">
      <c r="A134" s="3"/>
      <c r="B134" s="3"/>
      <c r="C134" s="3"/>
      <c r="D134" s="6"/>
      <c r="E134" s="33"/>
      <c r="F134" s="138"/>
      <c r="G134" s="181"/>
      <c r="H134" s="138"/>
      <c r="I134" s="138"/>
      <c r="J134" s="138"/>
      <c r="K134" s="181"/>
      <c r="L134" s="138"/>
      <c r="M134" s="138"/>
      <c r="N134" s="138"/>
      <c r="O134" s="138"/>
      <c r="P134" s="181"/>
      <c r="Q134" s="138"/>
      <c r="R134" s="138"/>
      <c r="S134" s="138"/>
      <c r="T134" s="168"/>
      <c r="U134" s="135"/>
      <c r="V134" s="135"/>
      <c r="W134" s="135"/>
      <c r="X134" s="168"/>
      <c r="Y134" s="135"/>
      <c r="Z134" s="135"/>
      <c r="AA134" s="135"/>
      <c r="AB134" s="168"/>
      <c r="AC134" s="135"/>
      <c r="AD134" s="135"/>
      <c r="AE134" s="135"/>
      <c r="AF134" s="135"/>
      <c r="AG134" s="135"/>
      <c r="AH134" s="135"/>
      <c r="AI134" s="135"/>
      <c r="AJ134" s="135"/>
      <c r="AK134" s="168"/>
      <c r="AL134" s="135"/>
      <c r="AM134" s="135"/>
      <c r="AN134" s="135"/>
      <c r="AO134" s="135"/>
      <c r="AP134" s="135"/>
      <c r="AQ134" s="135"/>
      <c r="AR134" s="138"/>
      <c r="AS134" s="138"/>
      <c r="AT134" s="138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3"/>
      <c r="BJ134" s="3"/>
    </row>
    <row r="135" spans="1:62" s="12" customFormat="1" ht="15">
      <c r="A135" s="3"/>
      <c r="B135" s="3"/>
      <c r="C135" s="3"/>
      <c r="D135" s="6"/>
      <c r="E135" s="32"/>
      <c r="F135" s="136"/>
      <c r="G135" s="181"/>
      <c r="H135" s="169"/>
      <c r="I135" s="169"/>
      <c r="J135" s="169"/>
      <c r="K135" s="181"/>
      <c r="L135" s="169"/>
      <c r="M135" s="169"/>
      <c r="N135" s="169"/>
      <c r="O135" s="169"/>
      <c r="P135" s="181"/>
      <c r="Q135" s="169"/>
      <c r="R135" s="169"/>
      <c r="S135" s="169"/>
      <c r="T135" s="168"/>
      <c r="U135" s="166"/>
      <c r="V135" s="166"/>
      <c r="W135" s="166"/>
      <c r="X135" s="168"/>
      <c r="Y135" s="166"/>
      <c r="Z135" s="166"/>
      <c r="AA135" s="166"/>
      <c r="AB135" s="168"/>
      <c r="AC135" s="170"/>
      <c r="AD135" s="170"/>
      <c r="AE135" s="170"/>
      <c r="AF135" s="170"/>
      <c r="AG135" s="170"/>
      <c r="AH135" s="170"/>
      <c r="AI135" s="171"/>
      <c r="AJ135" s="171"/>
      <c r="AK135" s="168"/>
      <c r="AL135" s="166"/>
      <c r="AM135" s="166"/>
      <c r="AN135" s="166"/>
      <c r="AO135" s="166"/>
      <c r="AP135" s="166"/>
      <c r="AQ135" s="166"/>
      <c r="AR135" s="138"/>
      <c r="AS135" s="138"/>
      <c r="AT135" s="138"/>
      <c r="AU135" s="167"/>
      <c r="AV135" s="167"/>
      <c r="AW135" s="167"/>
      <c r="AX135" s="167"/>
      <c r="AY135" s="167"/>
      <c r="AZ135" s="167"/>
      <c r="BA135" s="134"/>
      <c r="BB135" s="134"/>
      <c r="BC135" s="134"/>
      <c r="BD135" s="61"/>
      <c r="BE135" s="61"/>
      <c r="BF135" s="61"/>
      <c r="BG135" s="61"/>
      <c r="BH135" s="61"/>
      <c r="BI135" s="3"/>
      <c r="BJ135" s="3"/>
    </row>
    <row r="136" spans="1:62" s="12" customFormat="1" ht="15">
      <c r="A136" s="3"/>
      <c r="B136" s="3"/>
      <c r="C136" s="3"/>
      <c r="D136" s="6"/>
      <c r="E136" s="32"/>
      <c r="F136" s="136"/>
      <c r="G136" s="36"/>
      <c r="H136" s="37"/>
      <c r="I136" s="37"/>
      <c r="J136" s="37"/>
      <c r="K136" s="38"/>
      <c r="L136" s="37"/>
      <c r="M136" s="37"/>
      <c r="N136" s="37"/>
      <c r="O136" s="37"/>
      <c r="P136" s="38"/>
      <c r="Q136" s="37"/>
      <c r="R136" s="37"/>
      <c r="S136" s="39"/>
      <c r="T136" s="13"/>
      <c r="U136" s="13"/>
      <c r="V136" s="40"/>
      <c r="W136" s="40"/>
      <c r="X136" s="41"/>
      <c r="Y136" s="40"/>
      <c r="Z136" s="40"/>
      <c r="AA136" s="40"/>
      <c r="AB136" s="41"/>
      <c r="AC136" s="42"/>
      <c r="AD136" s="42"/>
      <c r="AE136" s="42"/>
      <c r="AF136" s="42"/>
      <c r="AG136" s="42"/>
      <c r="AH136" s="42"/>
      <c r="AI136" s="35"/>
      <c r="AJ136" s="35"/>
      <c r="AK136" s="135"/>
      <c r="AL136" s="133"/>
      <c r="AM136" s="133"/>
      <c r="AN136" s="133"/>
      <c r="AO136" s="133"/>
      <c r="AP136" s="133"/>
      <c r="AQ136" s="133"/>
      <c r="AR136" s="138"/>
      <c r="AS136" s="138"/>
      <c r="AT136" s="138"/>
      <c r="AU136" s="134"/>
      <c r="AV136" s="134"/>
      <c r="AW136" s="43"/>
      <c r="AX136" s="43"/>
      <c r="AY136" s="43"/>
      <c r="AZ136" s="44"/>
      <c r="BA136" s="44"/>
      <c r="BB136" s="44"/>
      <c r="BC136" s="44"/>
      <c r="BD136" s="34"/>
      <c r="BE136" s="34"/>
      <c r="BF136" s="34"/>
      <c r="BG136" s="34"/>
      <c r="BH136" s="34"/>
      <c r="BI136" s="3"/>
      <c r="BJ136" s="3"/>
    </row>
    <row r="137" spans="1:62" s="12" customFormat="1" ht="12.75">
      <c r="A137" s="3"/>
      <c r="B137" s="3"/>
      <c r="C137" s="3"/>
      <c r="D137" s="6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45"/>
      <c r="Q137" s="45"/>
      <c r="R137" s="32"/>
      <c r="S137" s="39"/>
      <c r="T137" s="13"/>
      <c r="U137" s="13"/>
      <c r="V137" s="46"/>
      <c r="W137" s="46"/>
      <c r="X137" s="13"/>
      <c r="Y137" s="14"/>
      <c r="Z137" s="13"/>
      <c r="AA137" s="13"/>
      <c r="AB137" s="13"/>
      <c r="AC137" s="13"/>
      <c r="AD137" s="13"/>
      <c r="AE137" s="13"/>
      <c r="AF137" s="13"/>
      <c r="AG137" s="13"/>
      <c r="AH137" s="13"/>
      <c r="AI137" s="46"/>
      <c r="AJ137" s="46"/>
      <c r="AK137" s="13"/>
      <c r="AL137" s="14"/>
      <c r="AM137" s="14"/>
      <c r="AN137" s="14"/>
      <c r="AO137" s="14"/>
      <c r="AP137" s="46"/>
      <c r="AQ137" s="46"/>
      <c r="AR137" s="45"/>
      <c r="AS137" s="45"/>
      <c r="AT137" s="45"/>
      <c r="AU137" s="47"/>
      <c r="AV137" s="47"/>
      <c r="AW137" s="48"/>
      <c r="AX137" s="48"/>
      <c r="AY137" s="48"/>
      <c r="AZ137" s="44"/>
      <c r="BA137" s="44"/>
      <c r="BB137" s="44"/>
      <c r="BC137" s="44"/>
      <c r="BD137" s="34"/>
      <c r="BE137" s="34"/>
      <c r="BF137" s="34"/>
      <c r="BG137" s="34"/>
      <c r="BH137" s="34"/>
      <c r="BI137" s="3"/>
      <c r="BJ137" s="3"/>
    </row>
    <row r="138" spans="1:62" s="12" customFormat="1" ht="12.75">
      <c r="A138" s="3"/>
      <c r="B138" s="3"/>
      <c r="C138" s="3"/>
      <c r="D138" s="6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46"/>
      <c r="Q138" s="46"/>
      <c r="R138" s="32"/>
      <c r="S138" s="39"/>
      <c r="T138" s="13"/>
      <c r="U138" s="13"/>
      <c r="V138" s="49"/>
      <c r="W138" s="49"/>
      <c r="X138" s="49"/>
      <c r="Y138" s="49"/>
      <c r="Z138" s="49"/>
      <c r="AA138" s="49"/>
      <c r="AB138" s="49"/>
      <c r="AC138" s="49"/>
      <c r="AD138" s="49"/>
      <c r="AE138" s="46"/>
      <c r="AF138" s="46"/>
      <c r="AG138" s="46"/>
      <c r="AH138" s="46"/>
      <c r="AI138" s="13"/>
      <c r="AJ138" s="13"/>
      <c r="AK138" s="13"/>
      <c r="AL138" s="13"/>
      <c r="AM138" s="13"/>
      <c r="AN138" s="49"/>
      <c r="AO138" s="49"/>
      <c r="AP138" s="49"/>
      <c r="AQ138" s="49"/>
      <c r="AR138" s="49"/>
      <c r="AS138" s="49"/>
      <c r="AT138" s="49"/>
      <c r="AU138" s="50"/>
      <c r="AV138" s="50"/>
      <c r="AW138" s="51"/>
      <c r="AX138" s="51"/>
      <c r="AY138" s="51"/>
      <c r="AZ138" s="44"/>
      <c r="BA138" s="44"/>
      <c r="BB138" s="44"/>
      <c r="BC138" s="44"/>
      <c r="BD138" s="34"/>
      <c r="BE138" s="34"/>
      <c r="BF138" s="34"/>
      <c r="BG138" s="34"/>
      <c r="BH138" s="34"/>
      <c r="BI138" s="3"/>
      <c r="BJ138" s="3"/>
    </row>
    <row r="139" spans="1:62" s="12" customFormat="1" ht="12.75">
      <c r="A139" s="3"/>
      <c r="B139" s="3"/>
      <c r="C139" s="3"/>
      <c r="D139" s="6"/>
      <c r="E139" s="13"/>
      <c r="F139" s="49"/>
      <c r="G139" s="46"/>
      <c r="H139" s="49"/>
      <c r="I139" s="49"/>
      <c r="J139" s="52"/>
      <c r="K139" s="49"/>
      <c r="L139" s="49"/>
      <c r="M139" s="49"/>
      <c r="N139" s="49"/>
      <c r="O139" s="49"/>
      <c r="P139" s="49"/>
      <c r="Q139" s="49"/>
      <c r="R139" s="49"/>
      <c r="S139" s="49"/>
      <c r="T139" s="13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6"/>
      <c r="AK139" s="46"/>
      <c r="AL139" s="46"/>
      <c r="AM139" s="46"/>
      <c r="AN139" s="46"/>
      <c r="AO139" s="46"/>
      <c r="AP139" s="53"/>
      <c r="AQ139" s="53"/>
      <c r="AR139" s="53"/>
      <c r="AS139" s="53"/>
      <c r="AT139" s="53"/>
      <c r="AU139" s="53"/>
      <c r="AV139" s="5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3"/>
      <c r="BJ139" s="3"/>
    </row>
    <row r="140" spans="1:62" s="12" customFormat="1" ht="11.25">
      <c r="A140" s="3"/>
      <c r="B140" s="3"/>
      <c r="C140" s="3"/>
      <c r="D140" s="6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4"/>
      <c r="AJ140" s="14"/>
      <c r="AK140" s="14"/>
      <c r="AL140" s="14"/>
      <c r="AM140" s="14"/>
      <c r="AN140" s="14"/>
      <c r="AO140" s="14"/>
      <c r="AP140" s="14"/>
      <c r="AQ140" s="14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3"/>
      <c r="BJ140" s="3"/>
    </row>
    <row r="141" spans="1:62" s="12" customFormat="1" ht="11.25">
      <c r="A141" s="3"/>
      <c r="B141" s="3"/>
      <c r="C141" s="3"/>
      <c r="D141" s="6"/>
      <c r="E141" s="15"/>
      <c r="F141" s="15"/>
      <c r="G141" s="46"/>
      <c r="H141" s="15"/>
      <c r="I141" s="15"/>
      <c r="J141" s="15"/>
      <c r="K141" s="15"/>
      <c r="L141" s="15"/>
      <c r="M141" s="15"/>
      <c r="N141" s="14"/>
      <c r="O141" s="14"/>
      <c r="P141" s="6"/>
      <c r="Q141" s="6"/>
      <c r="R141" s="6"/>
      <c r="S141" s="6"/>
      <c r="T141" s="6"/>
      <c r="U141" s="6"/>
      <c r="V141" s="6"/>
      <c r="W141" s="6"/>
      <c r="X141" s="6"/>
      <c r="Y141" s="46"/>
      <c r="Z141" s="15"/>
      <c r="AA141" s="15"/>
      <c r="AB141" s="15"/>
      <c r="AC141" s="15"/>
      <c r="AD141" s="15"/>
      <c r="AE141" s="15"/>
      <c r="AF141" s="15"/>
      <c r="AG141" s="15"/>
      <c r="AH141" s="15"/>
      <c r="AI141" s="53"/>
      <c r="AJ141" s="15"/>
      <c r="AK141" s="14"/>
      <c r="AL141" s="14"/>
      <c r="AM141" s="14"/>
      <c r="AN141" s="15"/>
      <c r="AO141" s="15"/>
      <c r="AP141" s="15"/>
      <c r="AQ141" s="15"/>
      <c r="AR141" s="15"/>
      <c r="AS141" s="15"/>
      <c r="AT141" s="15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I141" s="3"/>
      <c r="BJ141" s="3"/>
    </row>
    <row r="142" spans="1:62" s="12" customFormat="1" ht="12.75">
      <c r="A142" s="3"/>
      <c r="B142" s="3"/>
      <c r="C142" s="3"/>
      <c r="D142" s="6"/>
      <c r="E142" s="15"/>
      <c r="F142" s="15"/>
      <c r="G142" s="13"/>
      <c r="H142" s="15"/>
      <c r="I142" s="15"/>
      <c r="J142" s="15"/>
      <c r="K142" s="15"/>
      <c r="L142" s="15"/>
      <c r="M142" s="15"/>
      <c r="N142" s="14"/>
      <c r="O142" s="14"/>
      <c r="P142" s="6"/>
      <c r="Q142" s="6"/>
      <c r="R142" s="6"/>
      <c r="S142" s="6"/>
      <c r="T142" s="6"/>
      <c r="U142" s="6"/>
      <c r="V142" s="6"/>
      <c r="W142" s="6"/>
      <c r="X142" s="6"/>
      <c r="Y142" s="49"/>
      <c r="Z142" s="15"/>
      <c r="AA142" s="15"/>
      <c r="AB142" s="15"/>
      <c r="AC142" s="15"/>
      <c r="AD142" s="15"/>
      <c r="AE142" s="15"/>
      <c r="AF142" s="15"/>
      <c r="AG142" s="15"/>
      <c r="AH142" s="15"/>
      <c r="AI142" s="13"/>
      <c r="AJ142" s="15"/>
      <c r="AK142" s="14"/>
      <c r="AL142" s="14"/>
      <c r="AM142" s="14"/>
      <c r="AN142" s="15"/>
      <c r="AO142" s="15"/>
      <c r="AP142" s="15"/>
      <c r="AQ142" s="15"/>
      <c r="AR142" s="15"/>
      <c r="AS142" s="15"/>
      <c r="AT142" s="15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I142" s="3"/>
      <c r="BJ142" s="3"/>
    </row>
    <row r="143" spans="1:62" s="12" customFormat="1" ht="11.25">
      <c r="A143" s="3"/>
      <c r="B143" s="3"/>
      <c r="C143" s="3"/>
      <c r="D143" s="6"/>
      <c r="E143" s="15"/>
      <c r="F143" s="15"/>
      <c r="G143" s="46"/>
      <c r="H143" s="15"/>
      <c r="I143" s="54"/>
      <c r="J143" s="54"/>
      <c r="K143" s="54"/>
      <c r="L143" s="55"/>
      <c r="M143" s="55"/>
      <c r="N143" s="54"/>
      <c r="O143" s="54"/>
      <c r="P143" s="6"/>
      <c r="Q143" s="6"/>
      <c r="R143" s="6"/>
      <c r="S143" s="6"/>
      <c r="T143" s="6"/>
      <c r="U143" s="6"/>
      <c r="V143" s="6"/>
      <c r="W143" s="6"/>
      <c r="X143" s="6"/>
      <c r="Y143" s="46"/>
      <c r="Z143" s="15"/>
      <c r="AA143" s="15"/>
      <c r="AB143" s="15"/>
      <c r="AC143" s="15"/>
      <c r="AD143" s="15"/>
      <c r="AE143" s="14"/>
      <c r="AF143" s="14"/>
      <c r="AG143" s="14"/>
      <c r="AH143" s="14"/>
      <c r="AI143" s="14"/>
      <c r="AJ143" s="15"/>
      <c r="AK143" s="14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I143" s="3"/>
      <c r="BJ143" s="3"/>
    </row>
    <row r="144" spans="1:62" s="12" customFormat="1" ht="11.25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4"/>
      <c r="AJ144" s="14"/>
      <c r="AK144" s="6"/>
      <c r="AL144" s="6"/>
      <c r="AM144" s="6"/>
      <c r="AN144" s="6"/>
      <c r="AO144" s="6"/>
      <c r="AP144" s="6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6"/>
      <c r="BE144" s="6"/>
      <c r="BF144" s="6"/>
      <c r="BG144" s="3"/>
      <c r="BH144" s="3"/>
      <c r="BI144" s="3"/>
      <c r="BJ144" s="3"/>
    </row>
    <row r="145" spans="1:62" s="12" customFormat="1" ht="11.25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14"/>
      <c r="AJ145" s="14"/>
      <c r="AK145" s="6"/>
      <c r="AL145" s="6"/>
      <c r="AM145" s="6"/>
      <c r="AN145" s="6"/>
      <c r="AO145" s="6"/>
      <c r="AP145" s="6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6"/>
      <c r="BE145" s="6"/>
      <c r="BF145" s="6"/>
      <c r="BG145" s="3"/>
      <c r="BH145" s="3"/>
      <c r="BI145" s="3"/>
      <c r="BJ145" s="3"/>
    </row>
    <row r="146" spans="1:62" s="12" customFormat="1" ht="11.25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4"/>
      <c r="AJ146" s="14"/>
      <c r="AK146" s="6"/>
      <c r="AL146" s="6"/>
      <c r="AM146" s="6"/>
      <c r="AN146" s="6"/>
      <c r="AO146" s="6"/>
      <c r="AP146" s="6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6"/>
      <c r="BE146" s="6"/>
      <c r="BF146" s="6"/>
      <c r="BG146" s="3"/>
      <c r="BH146" s="3"/>
      <c r="BI146" s="3"/>
      <c r="BJ146" s="3"/>
    </row>
    <row r="147" spans="1:62" s="12" customFormat="1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K147" s="3"/>
      <c r="AL147" s="3"/>
      <c r="AM147" s="3"/>
      <c r="AN147" s="3"/>
      <c r="AO147" s="3"/>
      <c r="AP147" s="3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3"/>
      <c r="BE147" s="3"/>
      <c r="BF147" s="3"/>
      <c r="BG147" s="3"/>
      <c r="BH147" s="3"/>
      <c r="BI147" s="3"/>
      <c r="BJ147" s="3"/>
    </row>
    <row r="148" spans="1:62" s="12" customFormat="1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K148" s="3"/>
      <c r="AL148" s="3"/>
      <c r="AM148" s="3"/>
      <c r="AN148" s="3"/>
      <c r="AO148" s="3"/>
      <c r="AP148" s="3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3"/>
      <c r="BE148" s="3"/>
      <c r="BF148" s="3"/>
      <c r="BG148" s="3"/>
      <c r="BH148" s="3"/>
      <c r="BI148" s="3"/>
      <c r="BJ148" s="3"/>
    </row>
    <row r="149" spans="1:62" s="12" customFormat="1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K149" s="3"/>
      <c r="AL149" s="3"/>
      <c r="AM149" s="3"/>
      <c r="AN149" s="3"/>
      <c r="AO149" s="3"/>
      <c r="AP149" s="3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3"/>
      <c r="BE149" s="3"/>
      <c r="BF149" s="3"/>
      <c r="BG149" s="3"/>
      <c r="BH149" s="3"/>
      <c r="BI149" s="3"/>
      <c r="BJ149" s="3"/>
    </row>
    <row r="150" spans="1:62" s="12" customFormat="1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K150" s="3"/>
      <c r="AL150" s="3"/>
      <c r="AM150" s="3"/>
      <c r="AN150" s="3"/>
      <c r="AO150" s="3"/>
      <c r="AP150" s="3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3"/>
      <c r="BE150" s="3"/>
      <c r="BF150" s="3"/>
      <c r="BG150" s="3"/>
      <c r="BH150" s="3"/>
      <c r="BI150" s="3"/>
      <c r="BJ150" s="3"/>
    </row>
    <row r="151" spans="1:62" s="12" customFormat="1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K151" s="3"/>
      <c r="AL151" s="3"/>
      <c r="AM151" s="3"/>
      <c r="AN151" s="3"/>
      <c r="AO151" s="3"/>
      <c r="AP151" s="3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3"/>
      <c r="BE151" s="3"/>
      <c r="BF151" s="3"/>
      <c r="BG151" s="3"/>
      <c r="BH151" s="3"/>
      <c r="BI151" s="3"/>
      <c r="BJ151" s="3"/>
    </row>
    <row r="152" spans="1:62" s="12" customFormat="1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K152" s="3"/>
      <c r="AL152" s="3"/>
      <c r="AM152" s="3"/>
      <c r="AN152" s="3"/>
      <c r="AO152" s="3"/>
      <c r="AP152" s="3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3"/>
      <c r="BE152" s="3"/>
      <c r="BF152" s="3"/>
      <c r="BG152" s="3"/>
      <c r="BH152" s="3"/>
      <c r="BI152" s="3"/>
      <c r="BJ152" s="3"/>
    </row>
    <row r="153" spans="1:62" s="12" customFormat="1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K153" s="3"/>
      <c r="AL153" s="3"/>
      <c r="AM153" s="3"/>
      <c r="AN153" s="3"/>
      <c r="AO153" s="3"/>
      <c r="AP153" s="3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3"/>
      <c r="BE153" s="3"/>
      <c r="BF153" s="3"/>
      <c r="BG153" s="3"/>
      <c r="BH153" s="3"/>
      <c r="BI153" s="3"/>
      <c r="BJ153" s="3"/>
    </row>
    <row r="154" spans="1:62" s="12" customFormat="1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K154" s="3"/>
      <c r="AL154" s="3"/>
      <c r="AM154" s="3"/>
      <c r="AN154" s="3"/>
      <c r="AO154" s="3"/>
      <c r="AP154" s="3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3"/>
      <c r="BE154" s="3"/>
      <c r="BF154" s="3"/>
      <c r="BG154" s="3"/>
      <c r="BH154" s="3"/>
      <c r="BI154" s="3"/>
      <c r="BJ154" s="3"/>
    </row>
    <row r="155" spans="1:62" s="12" customFormat="1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K155" s="3"/>
      <c r="AL155" s="3"/>
      <c r="AM155" s="3"/>
      <c r="AN155" s="3"/>
      <c r="AO155" s="3"/>
      <c r="AP155" s="3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3"/>
      <c r="BE155" s="3"/>
      <c r="BF155" s="3"/>
      <c r="BG155" s="3"/>
      <c r="BH155" s="3"/>
      <c r="BI155" s="3"/>
      <c r="BJ155" s="3"/>
    </row>
    <row r="156" spans="1:62" s="12" customFormat="1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K156" s="3"/>
      <c r="AL156" s="3"/>
      <c r="AM156" s="3"/>
      <c r="AN156" s="3"/>
      <c r="AO156" s="3"/>
      <c r="AP156" s="3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3"/>
      <c r="BE156" s="3"/>
      <c r="BF156" s="3"/>
      <c r="BG156" s="3"/>
      <c r="BH156" s="3"/>
      <c r="BI156" s="3"/>
      <c r="BJ156" s="3"/>
    </row>
    <row r="157" spans="1:62" s="12" customFormat="1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K157" s="3"/>
      <c r="AL157" s="3"/>
      <c r="AM157" s="3"/>
      <c r="AN157" s="3"/>
      <c r="AO157" s="3"/>
      <c r="AP157" s="3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3"/>
      <c r="BE157" s="3"/>
      <c r="BF157" s="3"/>
      <c r="BG157" s="3"/>
      <c r="BH157" s="3"/>
      <c r="BI157" s="3"/>
      <c r="BJ157" s="3"/>
    </row>
    <row r="158" spans="1:62" s="12" customFormat="1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K158" s="3"/>
      <c r="AL158" s="3"/>
      <c r="AM158" s="3"/>
      <c r="AN158" s="3"/>
      <c r="AO158" s="3"/>
      <c r="AP158" s="3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3"/>
      <c r="BE158" s="3"/>
      <c r="BF158" s="3"/>
      <c r="BG158" s="3"/>
      <c r="BH158" s="3"/>
      <c r="BI158" s="3"/>
      <c r="BJ158" s="3"/>
    </row>
    <row r="159" spans="1:62" s="12" customFormat="1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K159" s="3"/>
      <c r="AL159" s="3"/>
      <c r="AM159" s="3"/>
      <c r="AN159" s="3"/>
      <c r="AO159" s="3"/>
      <c r="AP159" s="3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3"/>
      <c r="BE159" s="3"/>
      <c r="BF159" s="3"/>
      <c r="BG159" s="3"/>
      <c r="BH159" s="3"/>
      <c r="BI159" s="3"/>
      <c r="BJ159" s="3"/>
    </row>
    <row r="160" spans="1:62" s="12" customFormat="1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K160" s="3"/>
      <c r="AL160" s="3"/>
      <c r="AM160" s="3"/>
      <c r="AN160" s="3"/>
      <c r="AO160" s="3"/>
      <c r="AP160" s="3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3"/>
      <c r="BE160" s="3"/>
      <c r="BF160" s="3"/>
      <c r="BG160" s="3"/>
      <c r="BH160" s="3"/>
      <c r="BI160" s="3"/>
      <c r="BJ160" s="3"/>
    </row>
    <row r="161" spans="1:62" s="12" customFormat="1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K161" s="3"/>
      <c r="AL161" s="3"/>
      <c r="AM161" s="3"/>
      <c r="AN161" s="3"/>
      <c r="AO161" s="3"/>
      <c r="AP161" s="3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3"/>
      <c r="BE161" s="3"/>
      <c r="BF161" s="3"/>
      <c r="BG161" s="3"/>
      <c r="BH161" s="3"/>
      <c r="BI161" s="3"/>
      <c r="BJ161" s="3"/>
    </row>
    <row r="162" spans="1:62" s="12" customFormat="1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K162" s="3"/>
      <c r="AL162" s="3"/>
      <c r="AM162" s="3"/>
      <c r="AN162" s="3"/>
      <c r="AO162" s="3"/>
      <c r="AP162" s="3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3"/>
      <c r="BE162" s="3"/>
      <c r="BF162" s="3"/>
      <c r="BG162" s="3"/>
      <c r="BH162" s="3"/>
      <c r="BI162" s="3"/>
      <c r="BJ162" s="3"/>
    </row>
    <row r="163" spans="1:62" s="12" customFormat="1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K163" s="3"/>
      <c r="AL163" s="3"/>
      <c r="AM163" s="3"/>
      <c r="AN163" s="3"/>
      <c r="AO163" s="3"/>
      <c r="AP163" s="3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3"/>
      <c r="BE163" s="3"/>
      <c r="BF163" s="3"/>
      <c r="BG163" s="3"/>
      <c r="BH163" s="3"/>
      <c r="BI163" s="3"/>
      <c r="BJ163" s="3"/>
    </row>
    <row r="164" spans="1:62" s="12" customFormat="1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K164" s="3"/>
      <c r="AL164" s="3"/>
      <c r="AM164" s="3"/>
      <c r="AN164" s="3"/>
      <c r="AO164" s="3"/>
      <c r="AP164" s="3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3"/>
      <c r="BE164" s="3"/>
      <c r="BF164" s="3"/>
      <c r="BG164" s="3"/>
      <c r="BH164" s="3"/>
      <c r="BI164" s="3"/>
      <c r="BJ164" s="3"/>
    </row>
    <row r="165" spans="1:62" s="12" customFormat="1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K165" s="3"/>
      <c r="AL165" s="3"/>
      <c r="AM165" s="3"/>
      <c r="AN165" s="3"/>
      <c r="AO165" s="3"/>
      <c r="AP165" s="3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3"/>
      <c r="BE165" s="3"/>
      <c r="BF165" s="3"/>
      <c r="BG165" s="3"/>
      <c r="BH165" s="3"/>
      <c r="BI165" s="3"/>
      <c r="BJ165" s="3"/>
    </row>
    <row r="166" spans="1:62" s="12" customFormat="1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K166" s="3"/>
      <c r="AL166" s="3"/>
      <c r="AM166" s="3"/>
      <c r="AN166" s="3"/>
      <c r="AO166" s="3"/>
      <c r="AP166" s="3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3"/>
      <c r="BE166" s="3"/>
      <c r="BF166" s="3"/>
      <c r="BG166" s="3"/>
      <c r="BH166" s="3"/>
      <c r="BI166" s="3"/>
      <c r="BJ166" s="3"/>
    </row>
    <row r="167" spans="1:62" s="12" customFormat="1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K167" s="3"/>
      <c r="AL167" s="3"/>
      <c r="AM167" s="3"/>
      <c r="AN167" s="3"/>
      <c r="AO167" s="3"/>
      <c r="AP167" s="3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3"/>
      <c r="BE167" s="3"/>
      <c r="BF167" s="3"/>
      <c r="BG167" s="3"/>
      <c r="BH167" s="3"/>
      <c r="BI167" s="3"/>
      <c r="BJ167" s="3"/>
    </row>
    <row r="168" spans="1:62" s="12" customFormat="1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K168" s="3"/>
      <c r="AL168" s="3"/>
      <c r="AM168" s="3"/>
      <c r="AN168" s="3"/>
      <c r="AO168" s="3"/>
      <c r="AP168" s="3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3"/>
      <c r="BE168" s="3"/>
      <c r="BF168" s="3"/>
      <c r="BG168" s="3"/>
      <c r="BH168" s="3"/>
      <c r="BI168" s="3"/>
      <c r="BJ168" s="3"/>
    </row>
    <row r="169" spans="1:62" s="12" customFormat="1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K169" s="3"/>
      <c r="AL169" s="3"/>
      <c r="AM169" s="3"/>
      <c r="AN169" s="3"/>
      <c r="AO169" s="3"/>
      <c r="AP169" s="3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3"/>
      <c r="BE169" s="3"/>
      <c r="BF169" s="3"/>
      <c r="BG169" s="3"/>
      <c r="BH169" s="3"/>
      <c r="BI169" s="3"/>
      <c r="BJ169" s="3"/>
    </row>
    <row r="170" spans="1:62" s="12" customFormat="1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K170" s="3"/>
      <c r="AL170" s="3"/>
      <c r="AM170" s="3"/>
      <c r="AN170" s="3"/>
      <c r="AO170" s="3"/>
      <c r="AP170" s="3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3"/>
      <c r="BE170" s="3"/>
      <c r="BF170" s="3"/>
      <c r="BG170" s="3"/>
      <c r="BH170" s="3"/>
      <c r="BI170" s="3"/>
      <c r="BJ170" s="3"/>
    </row>
    <row r="171" spans="1:62" s="12" customFormat="1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K171" s="3"/>
      <c r="AL171" s="3"/>
      <c r="AM171" s="3"/>
      <c r="AN171" s="3"/>
      <c r="AO171" s="3"/>
      <c r="AP171" s="3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3"/>
      <c r="BE171" s="3"/>
      <c r="BF171" s="3"/>
      <c r="BG171" s="3"/>
      <c r="BH171" s="3"/>
      <c r="BI171" s="3"/>
      <c r="BJ171" s="3"/>
    </row>
    <row r="172" spans="1:62" s="12" customFormat="1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K172" s="3"/>
      <c r="AL172" s="3"/>
      <c r="AM172" s="3"/>
      <c r="AN172" s="3"/>
      <c r="AO172" s="3"/>
      <c r="AP172" s="3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3"/>
      <c r="BE172" s="3"/>
      <c r="BF172" s="3"/>
      <c r="BG172" s="3"/>
      <c r="BH172" s="3"/>
      <c r="BI172" s="3"/>
      <c r="BJ172" s="3"/>
    </row>
    <row r="173" spans="1:62" s="12" customFormat="1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K173" s="3"/>
      <c r="AL173" s="3"/>
      <c r="AM173" s="3"/>
      <c r="AN173" s="3"/>
      <c r="AO173" s="3"/>
      <c r="AP173" s="3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3"/>
      <c r="BE173" s="3"/>
      <c r="BF173" s="3"/>
      <c r="BG173" s="3"/>
      <c r="BH173" s="3"/>
      <c r="BI173" s="3"/>
      <c r="BJ173" s="3"/>
    </row>
    <row r="174" spans="1:62" s="12" customFormat="1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K174" s="3"/>
      <c r="AL174" s="3"/>
      <c r="AM174" s="3"/>
      <c r="AN174" s="3"/>
      <c r="AO174" s="3"/>
      <c r="AP174" s="3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3"/>
      <c r="BE174" s="3"/>
      <c r="BF174" s="3"/>
      <c r="BG174" s="3"/>
      <c r="BH174" s="3"/>
      <c r="BI174" s="3"/>
      <c r="BJ174" s="3"/>
    </row>
    <row r="175" spans="1:62" s="12" customFormat="1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K175" s="3"/>
      <c r="AL175" s="3"/>
      <c r="AM175" s="3"/>
      <c r="AN175" s="3"/>
      <c r="AO175" s="3"/>
      <c r="AP175" s="3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3"/>
      <c r="BE175" s="3"/>
      <c r="BF175" s="3"/>
      <c r="BG175" s="3"/>
      <c r="BH175" s="3"/>
      <c r="BI175" s="3"/>
      <c r="BJ175" s="3"/>
    </row>
    <row r="176" spans="1:62" s="12" customFormat="1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K176" s="3"/>
      <c r="AL176" s="3"/>
      <c r="AM176" s="3"/>
      <c r="AN176" s="3"/>
      <c r="AO176" s="3"/>
      <c r="AP176" s="3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3"/>
      <c r="BE176" s="3"/>
      <c r="BF176" s="3"/>
      <c r="BG176" s="3"/>
      <c r="BH176" s="3"/>
      <c r="BI176" s="3"/>
      <c r="BJ176" s="3"/>
    </row>
    <row r="177" spans="1:62" s="12" customFormat="1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K177" s="3"/>
      <c r="AL177" s="3"/>
      <c r="AM177" s="3"/>
      <c r="AN177" s="3"/>
      <c r="AO177" s="3"/>
      <c r="AP177" s="3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3"/>
      <c r="BE177" s="3"/>
      <c r="BF177" s="3"/>
      <c r="BG177" s="3"/>
      <c r="BH177" s="3"/>
      <c r="BI177" s="3"/>
      <c r="BJ177" s="3"/>
    </row>
    <row r="178" spans="1:62" s="12" customFormat="1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K178" s="3"/>
      <c r="AL178" s="3"/>
      <c r="AM178" s="3"/>
      <c r="AN178" s="3"/>
      <c r="AO178" s="3"/>
      <c r="AP178" s="3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3"/>
      <c r="BE178" s="3"/>
      <c r="BF178" s="3"/>
      <c r="BG178" s="3"/>
      <c r="BH178" s="3"/>
      <c r="BI178" s="3"/>
      <c r="BJ178" s="3"/>
    </row>
    <row r="179" spans="1:62" s="12" customFormat="1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K179" s="3"/>
      <c r="AL179" s="3"/>
      <c r="AM179" s="3"/>
      <c r="AN179" s="3"/>
      <c r="AO179" s="3"/>
      <c r="AP179" s="3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3"/>
      <c r="BE179" s="3"/>
      <c r="BF179" s="3"/>
      <c r="BG179" s="3"/>
      <c r="BH179" s="3"/>
      <c r="BI179" s="3"/>
      <c r="BJ179" s="3"/>
    </row>
    <row r="180" spans="1:62" s="12" customFormat="1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K180" s="3"/>
      <c r="AL180" s="3"/>
      <c r="AM180" s="3"/>
      <c r="AN180" s="3"/>
      <c r="AO180" s="3"/>
      <c r="AP180" s="3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3"/>
      <c r="BE180" s="3"/>
      <c r="BF180" s="3"/>
      <c r="BG180" s="3"/>
      <c r="BH180" s="3"/>
      <c r="BI180" s="3"/>
      <c r="BJ180" s="3"/>
    </row>
    <row r="181" spans="1:62" s="12" customFormat="1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K181" s="3"/>
      <c r="AL181" s="3"/>
      <c r="AM181" s="3"/>
      <c r="AN181" s="3"/>
      <c r="AO181" s="3"/>
      <c r="AP181" s="3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3"/>
      <c r="BE181" s="3"/>
      <c r="BF181" s="3"/>
      <c r="BG181" s="3"/>
      <c r="BH181" s="3"/>
      <c r="BI181" s="3"/>
      <c r="BJ181" s="3"/>
    </row>
    <row r="182" spans="1:62" s="12" customFormat="1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K182" s="3"/>
      <c r="AL182" s="3"/>
      <c r="AM182" s="3"/>
      <c r="AN182" s="3"/>
      <c r="AO182" s="3"/>
      <c r="AP182" s="3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3"/>
      <c r="BE182" s="3"/>
      <c r="BF182" s="3"/>
      <c r="BG182" s="3"/>
      <c r="BH182" s="3"/>
      <c r="BI182" s="3"/>
      <c r="BJ182" s="3"/>
    </row>
    <row r="183" spans="1:62" s="12" customFormat="1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K183" s="3"/>
      <c r="AL183" s="3"/>
      <c r="AM183" s="3"/>
      <c r="AN183" s="3"/>
      <c r="AO183" s="3"/>
      <c r="AP183" s="3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3"/>
      <c r="BE183" s="3"/>
      <c r="BF183" s="3"/>
      <c r="BG183" s="3"/>
      <c r="BH183" s="3"/>
      <c r="BI183" s="3"/>
      <c r="BJ183" s="3"/>
    </row>
    <row r="184" spans="1:62" s="12" customFormat="1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K184" s="3"/>
      <c r="AL184" s="3"/>
      <c r="AM184" s="3"/>
      <c r="AN184" s="3"/>
      <c r="AO184" s="3"/>
      <c r="AP184" s="3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3"/>
      <c r="BE184" s="3"/>
      <c r="BF184" s="3"/>
      <c r="BG184" s="3"/>
      <c r="BH184" s="3"/>
      <c r="BI184" s="3"/>
      <c r="BJ184" s="3"/>
    </row>
    <row r="185" spans="1:62" s="12" customFormat="1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K185" s="3"/>
      <c r="AL185" s="3"/>
      <c r="AM185" s="3"/>
      <c r="AN185" s="3"/>
      <c r="AO185" s="3"/>
      <c r="AP185" s="3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3"/>
      <c r="BE185" s="3"/>
      <c r="BF185" s="3"/>
      <c r="BG185" s="3"/>
      <c r="BH185" s="3"/>
      <c r="BI185" s="3"/>
      <c r="BJ185" s="3"/>
    </row>
    <row r="186" spans="1:62" s="12" customFormat="1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K186" s="3"/>
      <c r="AL186" s="3"/>
      <c r="AM186" s="3"/>
      <c r="AN186" s="3"/>
      <c r="AO186" s="3"/>
      <c r="AP186" s="3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3"/>
      <c r="BE186" s="3"/>
      <c r="BF186" s="3"/>
      <c r="BG186" s="3"/>
      <c r="BH186" s="3"/>
      <c r="BI186" s="3"/>
      <c r="BJ186" s="3"/>
    </row>
    <row r="187" spans="1:62" s="12" customFormat="1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K187" s="3"/>
      <c r="AL187" s="3"/>
      <c r="AM187" s="3"/>
      <c r="AN187" s="3"/>
      <c r="AO187" s="3"/>
      <c r="AP187" s="3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3"/>
      <c r="BE187" s="3"/>
      <c r="BF187" s="3"/>
      <c r="BG187" s="3"/>
      <c r="BH187" s="3"/>
      <c r="BI187" s="3"/>
      <c r="BJ187" s="3"/>
    </row>
    <row r="188" spans="1:62" s="12" customFormat="1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K188" s="3"/>
      <c r="AL188" s="3"/>
      <c r="AM188" s="3"/>
      <c r="AN188" s="3"/>
      <c r="AO188" s="3"/>
      <c r="AP188" s="3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3"/>
      <c r="BE188" s="3"/>
      <c r="BF188" s="3"/>
      <c r="BG188" s="3"/>
      <c r="BH188" s="3"/>
      <c r="BI188" s="3"/>
      <c r="BJ188" s="3"/>
    </row>
    <row r="189" spans="1:62" s="12" customFormat="1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K189" s="3"/>
      <c r="AL189" s="3"/>
      <c r="AM189" s="3"/>
      <c r="AN189" s="3"/>
      <c r="AO189" s="3"/>
      <c r="AP189" s="3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3"/>
      <c r="BE189" s="3"/>
      <c r="BF189" s="3"/>
      <c r="BG189" s="3"/>
      <c r="BH189" s="3"/>
      <c r="BI189" s="3"/>
      <c r="BJ189" s="3"/>
    </row>
    <row r="190" spans="1:62" s="12" customFormat="1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K190" s="3"/>
      <c r="AL190" s="3"/>
      <c r="AM190" s="3"/>
      <c r="AN190" s="3"/>
      <c r="AO190" s="3"/>
      <c r="AP190" s="3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3"/>
      <c r="BE190" s="3"/>
      <c r="BF190" s="3"/>
      <c r="BG190" s="3"/>
      <c r="BH190" s="3"/>
      <c r="BI190" s="3"/>
      <c r="BJ190" s="3"/>
    </row>
    <row r="191" spans="1:62" s="12" customFormat="1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K191" s="3"/>
      <c r="AL191" s="3"/>
      <c r="AM191" s="3"/>
      <c r="AN191" s="3"/>
      <c r="AO191" s="3"/>
      <c r="AP191" s="3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3"/>
      <c r="BE191" s="3"/>
      <c r="BF191" s="3"/>
      <c r="BG191" s="3"/>
      <c r="BH191" s="3"/>
      <c r="BI191" s="3"/>
      <c r="BJ191" s="3"/>
    </row>
    <row r="192" spans="1:62" s="12" customFormat="1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K192" s="3"/>
      <c r="AL192" s="3"/>
      <c r="AM192" s="3"/>
      <c r="AN192" s="3"/>
      <c r="AO192" s="3"/>
      <c r="AP192" s="3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3"/>
      <c r="BE192" s="3"/>
      <c r="BF192" s="3"/>
      <c r="BG192" s="3"/>
      <c r="BH192" s="3"/>
      <c r="BI192" s="3"/>
      <c r="BJ192" s="3"/>
    </row>
    <row r="193" spans="1:62" s="12" customFormat="1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K193" s="3"/>
      <c r="AL193" s="3"/>
      <c r="AM193" s="3"/>
      <c r="AN193" s="3"/>
      <c r="AO193" s="3"/>
      <c r="AP193" s="3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3"/>
      <c r="BE193" s="3"/>
      <c r="BF193" s="3"/>
      <c r="BG193" s="3"/>
      <c r="BH193" s="3"/>
      <c r="BI193" s="3"/>
      <c r="BJ193" s="3"/>
    </row>
    <row r="194" spans="1:62" s="12" customFormat="1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K194" s="3"/>
      <c r="AL194" s="3"/>
      <c r="AM194" s="3"/>
      <c r="AN194" s="3"/>
      <c r="AO194" s="3"/>
      <c r="AP194" s="3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3"/>
      <c r="BE194" s="3"/>
      <c r="BF194" s="3"/>
      <c r="BG194" s="3"/>
      <c r="BH194" s="3"/>
      <c r="BI194" s="3"/>
      <c r="BJ194" s="3"/>
    </row>
    <row r="195" spans="1:62" s="12" customFormat="1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K195" s="3"/>
      <c r="AL195" s="3"/>
      <c r="AM195" s="3"/>
      <c r="AN195" s="3"/>
      <c r="AO195" s="3"/>
      <c r="AP195" s="3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3"/>
      <c r="BE195" s="3"/>
      <c r="BF195" s="3"/>
      <c r="BG195" s="3"/>
      <c r="BH195" s="3"/>
      <c r="BI195" s="3"/>
      <c r="BJ195" s="3"/>
    </row>
    <row r="196" spans="1:62" s="12" customFormat="1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K196" s="3"/>
      <c r="AL196" s="3"/>
      <c r="AM196" s="3"/>
      <c r="AN196" s="3"/>
      <c r="AO196" s="3"/>
      <c r="AP196" s="3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3"/>
      <c r="BE196" s="3"/>
      <c r="BF196" s="3"/>
      <c r="BG196" s="3"/>
      <c r="BH196" s="3"/>
      <c r="BI196" s="3"/>
      <c r="BJ196" s="3"/>
    </row>
    <row r="197" spans="1:62" s="12" customFormat="1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K197" s="3"/>
      <c r="AL197" s="3"/>
      <c r="AM197" s="3"/>
      <c r="AN197" s="3"/>
      <c r="AO197" s="3"/>
      <c r="AP197" s="3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3"/>
      <c r="BE197" s="3"/>
      <c r="BF197" s="3"/>
      <c r="BG197" s="3"/>
      <c r="BH197" s="3"/>
      <c r="BI197" s="3"/>
      <c r="BJ197" s="3"/>
    </row>
    <row r="198" spans="1:62" s="12" customFormat="1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K198" s="3"/>
      <c r="AL198" s="3"/>
      <c r="AM198" s="3"/>
      <c r="AN198" s="3"/>
      <c r="AO198" s="3"/>
      <c r="AP198" s="3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3"/>
      <c r="BE198" s="3"/>
      <c r="BF198" s="3"/>
      <c r="BG198" s="3"/>
      <c r="BH198" s="3"/>
      <c r="BI198" s="3"/>
      <c r="BJ198" s="3"/>
    </row>
    <row r="199" spans="1:62" s="12" customFormat="1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K199" s="3"/>
      <c r="AL199" s="3"/>
      <c r="AM199" s="3"/>
      <c r="AN199" s="3"/>
      <c r="AO199" s="3"/>
      <c r="AP199" s="3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3"/>
      <c r="BE199" s="3"/>
      <c r="BF199" s="3"/>
      <c r="BG199" s="3"/>
      <c r="BH199" s="3"/>
      <c r="BI199" s="3"/>
      <c r="BJ199" s="3"/>
    </row>
    <row r="200" spans="1:62" s="12" customFormat="1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K200" s="3"/>
      <c r="AL200" s="3"/>
      <c r="AM200" s="3"/>
      <c r="AN200" s="3"/>
      <c r="AO200" s="3"/>
      <c r="AP200" s="3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3"/>
      <c r="BE200" s="3"/>
      <c r="BF200" s="3"/>
      <c r="BG200" s="3"/>
      <c r="BH200" s="3"/>
      <c r="BI200" s="3"/>
      <c r="BJ200" s="3"/>
    </row>
    <row r="201" spans="1:62" s="12" customFormat="1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K201" s="3"/>
      <c r="AL201" s="3"/>
      <c r="AM201" s="3"/>
      <c r="AN201" s="3"/>
      <c r="AO201" s="3"/>
      <c r="AP201" s="3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3"/>
      <c r="BE201" s="3"/>
      <c r="BF201" s="3"/>
      <c r="BG201" s="3"/>
      <c r="BH201" s="3"/>
      <c r="BI201" s="3"/>
      <c r="BJ201" s="3"/>
    </row>
    <row r="202" spans="1:62" s="12" customFormat="1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K202" s="3"/>
      <c r="AL202" s="3"/>
      <c r="AM202" s="3"/>
      <c r="AN202" s="3"/>
      <c r="AO202" s="3"/>
      <c r="AP202" s="3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3"/>
      <c r="BE202" s="3"/>
      <c r="BF202" s="3"/>
      <c r="BG202" s="3"/>
      <c r="BH202" s="3"/>
      <c r="BI202" s="3"/>
      <c r="BJ202" s="3"/>
    </row>
    <row r="203" spans="1:62" s="12" customFormat="1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K203" s="3"/>
      <c r="AL203" s="3"/>
      <c r="AM203" s="3"/>
      <c r="AN203" s="3"/>
      <c r="AO203" s="3"/>
      <c r="AP203" s="3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3"/>
      <c r="BE203" s="3"/>
      <c r="BF203" s="3"/>
      <c r="BG203" s="3"/>
      <c r="BH203" s="3"/>
      <c r="BI203" s="3"/>
      <c r="BJ203" s="3"/>
    </row>
    <row r="204" spans="1:62" s="12" customFormat="1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K204" s="3"/>
      <c r="AL204" s="3"/>
      <c r="AM204" s="3"/>
      <c r="AN204" s="3"/>
      <c r="AO204" s="3"/>
      <c r="AP204" s="3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3"/>
      <c r="BE204" s="3"/>
      <c r="BF204" s="3"/>
      <c r="BG204" s="3"/>
      <c r="BH204" s="3"/>
      <c r="BI204" s="3"/>
      <c r="BJ204" s="3"/>
    </row>
    <row r="205" spans="1:62" s="12" customFormat="1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K205" s="3"/>
      <c r="AL205" s="3"/>
      <c r="AM205" s="3"/>
      <c r="AN205" s="3"/>
      <c r="AO205" s="3"/>
      <c r="AP205" s="3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3"/>
      <c r="BE205" s="3"/>
      <c r="BF205" s="3"/>
      <c r="BG205" s="3"/>
      <c r="BH205" s="3"/>
      <c r="BI205" s="3"/>
      <c r="BJ205" s="3"/>
    </row>
    <row r="206" spans="1:62" s="12" customFormat="1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K206" s="3"/>
      <c r="AL206" s="3"/>
      <c r="AM206" s="3"/>
      <c r="AN206" s="3"/>
      <c r="AO206" s="3"/>
      <c r="AP206" s="3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3"/>
      <c r="BE206" s="3"/>
      <c r="BF206" s="3"/>
      <c r="BG206" s="3"/>
      <c r="BH206" s="3"/>
      <c r="BI206" s="3"/>
      <c r="BJ206" s="3"/>
    </row>
    <row r="207" spans="1:62" s="12" customFormat="1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K207" s="3"/>
      <c r="AL207" s="3"/>
      <c r="AM207" s="3"/>
      <c r="AN207" s="3"/>
      <c r="AO207" s="3"/>
      <c r="AP207" s="3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3"/>
      <c r="BE207" s="3"/>
      <c r="BF207" s="3"/>
      <c r="BG207" s="3"/>
      <c r="BH207" s="3"/>
      <c r="BI207" s="3"/>
      <c r="BJ207" s="3"/>
    </row>
    <row r="208" spans="1:62" s="12" customFormat="1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K208" s="3"/>
      <c r="AL208" s="3"/>
      <c r="AM208" s="3"/>
      <c r="AN208" s="3"/>
      <c r="AO208" s="3"/>
      <c r="AP208" s="3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3"/>
      <c r="BE208" s="3"/>
      <c r="BF208" s="3"/>
      <c r="BG208" s="3"/>
      <c r="BH208" s="3"/>
      <c r="BI208" s="3"/>
      <c r="BJ208" s="3"/>
    </row>
    <row r="209" spans="1:62" s="12" customFormat="1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K209" s="3"/>
      <c r="AL209" s="3"/>
      <c r="AM209" s="3"/>
      <c r="AN209" s="3"/>
      <c r="AO209" s="3"/>
      <c r="AP209" s="3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3"/>
      <c r="BE209" s="3"/>
      <c r="BF209" s="3"/>
      <c r="BG209" s="3"/>
      <c r="BH209" s="3"/>
      <c r="BI209" s="3"/>
      <c r="BJ209" s="3"/>
    </row>
    <row r="210" spans="1:62" s="12" customFormat="1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K210" s="3"/>
      <c r="AL210" s="3"/>
      <c r="AM210" s="3"/>
      <c r="AN210" s="3"/>
      <c r="AO210" s="3"/>
      <c r="AP210" s="3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3"/>
      <c r="BE210" s="3"/>
      <c r="BF210" s="3"/>
      <c r="BG210" s="3"/>
      <c r="BH210" s="3"/>
      <c r="BI210" s="3"/>
      <c r="BJ210" s="3"/>
    </row>
    <row r="211" spans="1:62" s="12" customFormat="1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K211" s="3"/>
      <c r="AL211" s="3"/>
      <c r="AM211" s="3"/>
      <c r="AN211" s="3"/>
      <c r="AO211" s="3"/>
      <c r="AP211" s="3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3"/>
      <c r="BE211" s="3"/>
      <c r="BF211" s="3"/>
      <c r="BG211" s="3"/>
      <c r="BH211" s="3"/>
      <c r="BI211" s="3"/>
      <c r="BJ211" s="3"/>
    </row>
    <row r="212" spans="1:62" s="12" customFormat="1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K212" s="3"/>
      <c r="AL212" s="3"/>
      <c r="AM212" s="3"/>
      <c r="AN212" s="3"/>
      <c r="AO212" s="3"/>
      <c r="AP212" s="3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3"/>
      <c r="BE212" s="3"/>
      <c r="BF212" s="3"/>
      <c r="BG212" s="3"/>
      <c r="BH212" s="3"/>
      <c r="BI212" s="3"/>
      <c r="BJ212" s="3"/>
    </row>
    <row r="213" spans="1:62" s="12" customFormat="1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K213" s="3"/>
      <c r="AL213" s="3"/>
      <c r="AM213" s="3"/>
      <c r="AN213" s="3"/>
      <c r="AO213" s="3"/>
      <c r="AP213" s="3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3"/>
      <c r="BE213" s="3"/>
      <c r="BF213" s="3"/>
      <c r="BG213" s="3"/>
      <c r="BH213" s="3"/>
      <c r="BI213" s="3"/>
      <c r="BJ213" s="3"/>
    </row>
    <row r="214" spans="1:62" s="12" customFormat="1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K214" s="3"/>
      <c r="AL214" s="3"/>
      <c r="AM214" s="3"/>
      <c r="AN214" s="3"/>
      <c r="AO214" s="3"/>
      <c r="AP214" s="3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3"/>
      <c r="BE214" s="3"/>
      <c r="BF214" s="3"/>
      <c r="BG214" s="3"/>
      <c r="BH214" s="3"/>
      <c r="BI214" s="3"/>
      <c r="BJ214" s="3"/>
    </row>
    <row r="215" spans="1:62" s="12" customFormat="1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K215" s="3"/>
      <c r="AL215" s="3"/>
      <c r="AM215" s="3"/>
      <c r="AN215" s="3"/>
      <c r="AO215" s="3"/>
      <c r="AP215" s="3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3"/>
      <c r="BE215" s="3"/>
      <c r="BF215" s="3"/>
      <c r="BG215" s="3"/>
      <c r="BH215" s="3"/>
      <c r="BI215" s="3"/>
      <c r="BJ215" s="3"/>
    </row>
    <row r="216" spans="1:62" s="12" customFormat="1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K216" s="3"/>
      <c r="AL216" s="3"/>
      <c r="AM216" s="3"/>
      <c r="AN216" s="3"/>
      <c r="AO216" s="3"/>
      <c r="AP216" s="3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3"/>
      <c r="BE216" s="3"/>
      <c r="BF216" s="3"/>
      <c r="BG216" s="3"/>
      <c r="BH216" s="3"/>
      <c r="BI216" s="3"/>
      <c r="BJ216" s="3"/>
    </row>
    <row r="217" spans="1:62" s="12" customFormat="1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K217" s="3"/>
      <c r="AL217" s="3"/>
      <c r="AM217" s="3"/>
      <c r="AN217" s="3"/>
      <c r="AO217" s="3"/>
      <c r="AP217" s="3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3"/>
      <c r="BE217" s="3"/>
      <c r="BF217" s="3"/>
      <c r="BG217" s="3"/>
      <c r="BH217" s="3"/>
      <c r="BI217" s="3"/>
      <c r="BJ217" s="3"/>
    </row>
    <row r="218" spans="1:62" s="12" customFormat="1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K218" s="3"/>
      <c r="AL218" s="3"/>
      <c r="AM218" s="3"/>
      <c r="AN218" s="3"/>
      <c r="AO218" s="3"/>
      <c r="AP218" s="3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3"/>
      <c r="BE218" s="3"/>
      <c r="BF218" s="3"/>
      <c r="BG218" s="3"/>
      <c r="BH218" s="3"/>
      <c r="BI218" s="3"/>
      <c r="BJ218" s="3"/>
    </row>
    <row r="219" spans="1:62" s="12" customFormat="1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K219" s="3"/>
      <c r="AL219" s="3"/>
      <c r="AM219" s="3"/>
      <c r="AN219" s="3"/>
      <c r="AO219" s="3"/>
      <c r="AP219" s="3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3"/>
      <c r="BE219" s="3"/>
      <c r="BF219" s="3"/>
      <c r="BG219" s="3"/>
      <c r="BH219" s="3"/>
      <c r="BI219" s="3"/>
      <c r="BJ219" s="3"/>
    </row>
    <row r="220" spans="1:62" s="12" customFormat="1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K220" s="3"/>
      <c r="AL220" s="3"/>
      <c r="AM220" s="3"/>
      <c r="AN220" s="3"/>
      <c r="AO220" s="3"/>
      <c r="AP220" s="3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3"/>
      <c r="BE220" s="3"/>
      <c r="BF220" s="3"/>
      <c r="BG220" s="3"/>
      <c r="BH220" s="3"/>
      <c r="BI220" s="3"/>
      <c r="BJ220" s="3"/>
    </row>
    <row r="221" spans="1:62" s="12" customFormat="1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K221" s="3"/>
      <c r="AL221" s="3"/>
      <c r="AM221" s="3"/>
      <c r="AN221" s="3"/>
      <c r="AO221" s="3"/>
      <c r="AP221" s="3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3"/>
      <c r="BE221" s="3"/>
      <c r="BF221" s="3"/>
      <c r="BG221" s="3"/>
      <c r="BH221" s="3"/>
      <c r="BI221" s="3"/>
      <c r="BJ221" s="3"/>
    </row>
    <row r="222" spans="1:62" s="12" customFormat="1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K222" s="3"/>
      <c r="AL222" s="3"/>
      <c r="AM222" s="3"/>
      <c r="AN222" s="3"/>
      <c r="AO222" s="3"/>
      <c r="AP222" s="3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3"/>
      <c r="BE222" s="3"/>
      <c r="BF222" s="3"/>
      <c r="BG222" s="3"/>
      <c r="BH222" s="3"/>
      <c r="BI222" s="3"/>
      <c r="BJ222" s="3"/>
    </row>
    <row r="223" spans="1:62" s="12" customFormat="1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K223" s="3"/>
      <c r="AL223" s="3"/>
      <c r="AM223" s="3"/>
      <c r="AN223" s="3"/>
      <c r="AO223" s="3"/>
      <c r="AP223" s="3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3"/>
      <c r="BE223" s="3"/>
      <c r="BF223" s="3"/>
      <c r="BG223" s="3"/>
      <c r="BH223" s="3"/>
      <c r="BI223" s="3"/>
      <c r="BJ223" s="3"/>
    </row>
    <row r="224" spans="1:62" s="12" customFormat="1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K224" s="3"/>
      <c r="AL224" s="3"/>
      <c r="AM224" s="3"/>
      <c r="AN224" s="3"/>
      <c r="AO224" s="3"/>
      <c r="AP224" s="3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3"/>
      <c r="BE224" s="3"/>
      <c r="BF224" s="3"/>
      <c r="BG224" s="3"/>
      <c r="BH224" s="3"/>
      <c r="BI224" s="3"/>
      <c r="BJ224" s="3"/>
    </row>
    <row r="225" spans="1:62" s="12" customFormat="1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K225" s="3"/>
      <c r="AL225" s="3"/>
      <c r="AM225" s="3"/>
      <c r="AN225" s="3"/>
      <c r="AO225" s="3"/>
      <c r="AP225" s="3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3"/>
      <c r="BE225" s="3"/>
      <c r="BF225" s="3"/>
      <c r="BG225" s="3"/>
      <c r="BH225" s="3"/>
      <c r="BI225" s="3"/>
      <c r="BJ225" s="3"/>
    </row>
    <row r="226" spans="1:62" s="12" customFormat="1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K226" s="3"/>
      <c r="AL226" s="3"/>
      <c r="AM226" s="3"/>
      <c r="AN226" s="3"/>
      <c r="AO226" s="3"/>
      <c r="AP226" s="3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3"/>
      <c r="BE226" s="3"/>
      <c r="BF226" s="3"/>
      <c r="BG226" s="3"/>
      <c r="BH226" s="3"/>
      <c r="BI226" s="3"/>
      <c r="BJ226" s="3"/>
    </row>
    <row r="227" spans="1:62" s="12" customFormat="1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K227" s="3"/>
      <c r="AL227" s="3"/>
      <c r="AM227" s="3"/>
      <c r="AN227" s="3"/>
      <c r="AO227" s="3"/>
      <c r="AP227" s="3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3"/>
      <c r="BE227" s="3"/>
      <c r="BF227" s="3"/>
      <c r="BG227" s="3"/>
      <c r="BH227" s="3"/>
      <c r="BI227" s="3"/>
      <c r="BJ227" s="3"/>
    </row>
    <row r="228" spans="1:62" s="12" customFormat="1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K228" s="3"/>
      <c r="AL228" s="3"/>
      <c r="AM228" s="3"/>
      <c r="AN228" s="3"/>
      <c r="AO228" s="3"/>
      <c r="AP228" s="3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3"/>
      <c r="BE228" s="3"/>
      <c r="BF228" s="3"/>
      <c r="BG228" s="3"/>
      <c r="BH228" s="3"/>
      <c r="BI228" s="3"/>
      <c r="BJ228" s="3"/>
    </row>
    <row r="229" spans="1:62" s="12" customFormat="1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K229" s="3"/>
      <c r="AL229" s="3"/>
      <c r="AM229" s="3"/>
      <c r="AN229" s="3"/>
      <c r="AO229" s="3"/>
      <c r="AP229" s="3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3"/>
      <c r="BE229" s="3"/>
      <c r="BF229" s="3"/>
      <c r="BG229" s="3"/>
      <c r="BH229" s="3"/>
      <c r="BI229" s="3"/>
      <c r="BJ229" s="3"/>
    </row>
    <row r="230" spans="1:62" s="12" customFormat="1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K230" s="3"/>
      <c r="AL230" s="3"/>
      <c r="AM230" s="3"/>
      <c r="AN230" s="3"/>
      <c r="AO230" s="3"/>
      <c r="AP230" s="3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3"/>
      <c r="BE230" s="3"/>
      <c r="BF230" s="3"/>
      <c r="BG230" s="3"/>
      <c r="BH230" s="3"/>
      <c r="BI230" s="3"/>
      <c r="BJ230" s="3"/>
    </row>
    <row r="231" spans="1:62" s="12" customFormat="1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K231" s="3"/>
      <c r="AL231" s="3"/>
      <c r="AM231" s="3"/>
      <c r="AN231" s="3"/>
      <c r="AO231" s="3"/>
      <c r="AP231" s="3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3"/>
      <c r="BE231" s="3"/>
      <c r="BF231" s="3"/>
      <c r="BG231" s="3"/>
      <c r="BH231" s="3"/>
      <c r="BI231" s="3"/>
      <c r="BJ231" s="3"/>
    </row>
    <row r="232" spans="1:62" s="12" customFormat="1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K232" s="3"/>
      <c r="AL232" s="3"/>
      <c r="AM232" s="3"/>
      <c r="AN232" s="3"/>
      <c r="AO232" s="3"/>
      <c r="AP232" s="3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3"/>
      <c r="BE232" s="3"/>
      <c r="BF232" s="3"/>
      <c r="BG232" s="3"/>
      <c r="BH232" s="3"/>
      <c r="BI232" s="3"/>
      <c r="BJ232" s="3"/>
    </row>
    <row r="233" spans="1:62" s="12" customFormat="1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K233" s="3"/>
      <c r="AL233" s="3"/>
      <c r="AM233" s="3"/>
      <c r="AN233" s="3"/>
      <c r="AO233" s="3"/>
      <c r="AP233" s="3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3"/>
      <c r="BE233" s="3"/>
      <c r="BF233" s="3"/>
      <c r="BG233" s="3"/>
      <c r="BH233" s="3"/>
      <c r="BI233" s="3"/>
      <c r="BJ233" s="3"/>
    </row>
    <row r="234" spans="1:62" s="12" customFormat="1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K234" s="3"/>
      <c r="AL234" s="3"/>
      <c r="AM234" s="3"/>
      <c r="AN234" s="3"/>
      <c r="AO234" s="3"/>
      <c r="AP234" s="3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3"/>
      <c r="BE234" s="3"/>
      <c r="BF234" s="3"/>
      <c r="BG234" s="3"/>
      <c r="BH234" s="3"/>
      <c r="BI234" s="3"/>
      <c r="BJ234" s="3"/>
    </row>
    <row r="235" spans="1:62" s="12" customFormat="1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K235" s="3"/>
      <c r="AL235" s="3"/>
      <c r="AM235" s="3"/>
      <c r="AN235" s="3"/>
      <c r="AO235" s="3"/>
      <c r="AP235" s="3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3"/>
      <c r="BE235" s="3"/>
      <c r="BF235" s="3"/>
      <c r="BG235" s="3"/>
      <c r="BH235" s="3"/>
      <c r="BI235" s="3"/>
      <c r="BJ235" s="3"/>
    </row>
    <row r="236" spans="1:62" s="12" customFormat="1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K236" s="3"/>
      <c r="AL236" s="3"/>
      <c r="AM236" s="3"/>
      <c r="AN236" s="3"/>
      <c r="AO236" s="3"/>
      <c r="AP236" s="3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3"/>
      <c r="BE236" s="3"/>
      <c r="BF236" s="3"/>
      <c r="BG236" s="3"/>
      <c r="BH236" s="3"/>
      <c r="BI236" s="3"/>
      <c r="BJ236" s="3"/>
    </row>
    <row r="237" spans="1:62" s="12" customFormat="1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K237" s="3"/>
      <c r="AL237" s="3"/>
      <c r="AM237" s="3"/>
      <c r="AN237" s="3"/>
      <c r="AO237" s="3"/>
      <c r="AP237" s="3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3"/>
      <c r="BE237" s="3"/>
      <c r="BF237" s="3"/>
      <c r="BG237" s="3"/>
      <c r="BH237" s="3"/>
      <c r="BI237" s="3"/>
      <c r="BJ237" s="3"/>
    </row>
    <row r="238" spans="1:62" s="12" customFormat="1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K238" s="3"/>
      <c r="AL238" s="3"/>
      <c r="AM238" s="3"/>
      <c r="AN238" s="3"/>
      <c r="AO238" s="3"/>
      <c r="AP238" s="3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3"/>
      <c r="BE238" s="3"/>
      <c r="BF238" s="3"/>
      <c r="BG238" s="3"/>
      <c r="BH238" s="3"/>
      <c r="BI238" s="3"/>
      <c r="BJ238" s="3"/>
    </row>
    <row r="239" spans="35:36" ht="11.25">
      <c r="AI239" s="12"/>
      <c r="AJ239" s="12"/>
    </row>
    <row r="240" spans="35:36" ht="11.25">
      <c r="AI240" s="12"/>
      <c r="AJ240" s="12"/>
    </row>
    <row r="241" spans="35:36" ht="11.25">
      <c r="AI241" s="12"/>
      <c r="AJ241" s="12"/>
    </row>
    <row r="242" spans="35:36" ht="11.25">
      <c r="AI242" s="12"/>
      <c r="AJ242" s="12"/>
    </row>
    <row r="243" spans="35:36" ht="11.25">
      <c r="AI243" s="12"/>
      <c r="AJ243" s="12"/>
    </row>
    <row r="244" spans="35:36" ht="11.25">
      <c r="AI244" s="12"/>
      <c r="AJ244" s="12"/>
    </row>
    <row r="245" spans="35:36" ht="11.25">
      <c r="AI245" s="12"/>
      <c r="AJ245" s="12"/>
    </row>
    <row r="246" spans="35:36" ht="11.25">
      <c r="AI246" s="12"/>
      <c r="AJ246" s="12"/>
    </row>
    <row r="247" spans="35:36" ht="11.25">
      <c r="AI247" s="12"/>
      <c r="AJ247" s="12"/>
    </row>
    <row r="248" spans="35:36" ht="11.25">
      <c r="AI248" s="12"/>
      <c r="AJ248" s="12"/>
    </row>
    <row r="249" spans="35:36" ht="11.25">
      <c r="AI249" s="12"/>
      <c r="AJ249" s="12"/>
    </row>
    <row r="250" spans="35:36" ht="11.25">
      <c r="AI250" s="12"/>
      <c r="AJ250" s="12"/>
    </row>
    <row r="251" spans="35:36" ht="11.25">
      <c r="AI251" s="12"/>
      <c r="AJ251" s="12"/>
    </row>
    <row r="252" spans="35:36" ht="11.25">
      <c r="AI252" s="12"/>
      <c r="AJ252" s="12"/>
    </row>
    <row r="253" spans="35:36" ht="11.25">
      <c r="AI253" s="12"/>
      <c r="AJ253" s="12"/>
    </row>
    <row r="254" spans="35:36" ht="11.25">
      <c r="AI254" s="12"/>
      <c r="AJ254" s="12"/>
    </row>
    <row r="255" spans="35:36" ht="11.25">
      <c r="AI255" s="12"/>
      <c r="AJ255" s="12"/>
    </row>
    <row r="256" spans="35:36" ht="11.25">
      <c r="AI256" s="12"/>
      <c r="AJ256" s="12"/>
    </row>
    <row r="257" spans="35:36" ht="11.25">
      <c r="AI257" s="12"/>
      <c r="AJ257" s="12"/>
    </row>
    <row r="258" spans="35:36" ht="11.25">
      <c r="AI258" s="12"/>
      <c r="AJ258" s="12"/>
    </row>
    <row r="259" spans="35:36" ht="11.25">
      <c r="AI259" s="12"/>
      <c r="AJ259" s="12"/>
    </row>
    <row r="260" spans="35:36" ht="11.25">
      <c r="AI260" s="12"/>
      <c r="AJ260" s="12"/>
    </row>
    <row r="261" spans="35:36" ht="11.25">
      <c r="AI261" s="12"/>
      <c r="AJ261" s="12"/>
    </row>
    <row r="262" spans="35:36" ht="11.25">
      <c r="AI262" s="12"/>
      <c r="AJ262" s="12"/>
    </row>
    <row r="263" spans="35:36" ht="11.25">
      <c r="AI263" s="12"/>
      <c r="AJ263" s="12"/>
    </row>
    <row r="264" spans="35:36" ht="11.25">
      <c r="AI264" s="12"/>
      <c r="AJ264" s="12"/>
    </row>
    <row r="265" spans="35:36" ht="11.25">
      <c r="AI265" s="12"/>
      <c r="AJ265" s="12"/>
    </row>
    <row r="266" spans="35:36" ht="11.25">
      <c r="AI266" s="12"/>
      <c r="AJ266" s="12"/>
    </row>
    <row r="267" spans="35:36" ht="11.25">
      <c r="AI267" s="12"/>
      <c r="AJ267" s="12"/>
    </row>
    <row r="268" spans="35:36" ht="11.25">
      <c r="AI268" s="12"/>
      <c r="AJ268" s="12"/>
    </row>
    <row r="269" spans="35:36" ht="11.25">
      <c r="AI269" s="12"/>
      <c r="AJ269" s="12"/>
    </row>
    <row r="270" spans="35:36" ht="11.25">
      <c r="AI270" s="12"/>
      <c r="AJ270" s="12"/>
    </row>
    <row r="271" spans="35:36" ht="11.25">
      <c r="AI271" s="12"/>
      <c r="AJ271" s="12"/>
    </row>
    <row r="272" spans="35:36" ht="11.25">
      <c r="AI272" s="12"/>
      <c r="AJ272" s="12"/>
    </row>
    <row r="273" spans="35:36" ht="11.25">
      <c r="AI273" s="12"/>
      <c r="AJ273" s="12"/>
    </row>
    <row r="274" spans="35:36" ht="11.25">
      <c r="AI274" s="12"/>
      <c r="AJ274" s="12"/>
    </row>
    <row r="275" spans="35:36" ht="11.25">
      <c r="AI275" s="12"/>
      <c r="AJ275" s="12"/>
    </row>
    <row r="276" spans="35:36" ht="11.25">
      <c r="AI276" s="12"/>
      <c r="AJ276" s="12"/>
    </row>
    <row r="277" spans="35:36" ht="11.25">
      <c r="AI277" s="12"/>
      <c r="AJ277" s="12"/>
    </row>
    <row r="278" spans="35:36" ht="11.25">
      <c r="AI278" s="12"/>
      <c r="AJ278" s="12"/>
    </row>
    <row r="279" spans="35:36" ht="11.25">
      <c r="AI279" s="12"/>
      <c r="AJ279" s="12"/>
    </row>
    <row r="280" spans="35:36" ht="11.25">
      <c r="AI280" s="12"/>
      <c r="AJ280" s="12"/>
    </row>
    <row r="281" spans="35:36" ht="11.25">
      <c r="AI281" s="12"/>
      <c r="AJ281" s="12"/>
    </row>
    <row r="282" spans="35:36" ht="11.25">
      <c r="AI282" s="12"/>
      <c r="AJ282" s="12"/>
    </row>
    <row r="283" spans="35:36" ht="11.25">
      <c r="AI283" s="12"/>
      <c r="AJ283" s="12"/>
    </row>
    <row r="284" spans="35:36" ht="11.25">
      <c r="AI284" s="12"/>
      <c r="AJ284" s="12"/>
    </row>
    <row r="285" spans="35:36" ht="11.25">
      <c r="AI285" s="12"/>
      <c r="AJ285" s="12"/>
    </row>
    <row r="286" spans="35:36" ht="11.25">
      <c r="AI286" s="12"/>
      <c r="AJ286" s="12"/>
    </row>
    <row r="287" spans="35:36" ht="11.25">
      <c r="AI287" s="12"/>
      <c r="AJ287" s="12"/>
    </row>
    <row r="288" spans="35:36" ht="11.25">
      <c r="AI288" s="12"/>
      <c r="AJ288" s="12"/>
    </row>
    <row r="289" spans="35:36" ht="11.25">
      <c r="AI289" s="12"/>
      <c r="AJ289" s="12"/>
    </row>
    <row r="290" spans="35:36" ht="11.25">
      <c r="AI290" s="12"/>
      <c r="AJ290" s="12"/>
    </row>
    <row r="291" spans="35:36" ht="11.25">
      <c r="AI291" s="12"/>
      <c r="AJ291" s="12"/>
    </row>
    <row r="292" spans="35:36" ht="11.25">
      <c r="AI292" s="12"/>
      <c r="AJ292" s="12"/>
    </row>
    <row r="293" spans="35:36" ht="11.25">
      <c r="AI293" s="12"/>
      <c r="AJ293" s="12"/>
    </row>
    <row r="294" spans="35:36" ht="11.25">
      <c r="AI294" s="12"/>
      <c r="AJ294" s="12"/>
    </row>
    <row r="295" spans="35:36" ht="11.25">
      <c r="AI295" s="12"/>
      <c r="AJ295" s="12"/>
    </row>
    <row r="296" spans="35:36" ht="11.25">
      <c r="AI296" s="12"/>
      <c r="AJ296" s="12"/>
    </row>
    <row r="297" spans="35:36" ht="11.25">
      <c r="AI297" s="12"/>
      <c r="AJ297" s="12"/>
    </row>
    <row r="298" spans="35:36" ht="11.25">
      <c r="AI298" s="12"/>
      <c r="AJ298" s="12"/>
    </row>
    <row r="299" spans="35:36" ht="11.25">
      <c r="AI299" s="12"/>
      <c r="AJ299" s="12"/>
    </row>
    <row r="300" spans="35:36" ht="11.25">
      <c r="AI300" s="12"/>
      <c r="AJ300" s="12"/>
    </row>
    <row r="301" spans="35:36" ht="11.25">
      <c r="AI301" s="12"/>
      <c r="AJ301" s="12"/>
    </row>
    <row r="302" spans="35:36" ht="11.25">
      <c r="AI302" s="12"/>
      <c r="AJ302" s="12"/>
    </row>
    <row r="303" spans="35:36" ht="11.25">
      <c r="AI303" s="12"/>
      <c r="AJ303" s="12"/>
    </row>
    <row r="304" spans="35:36" ht="11.25">
      <c r="AI304" s="12"/>
      <c r="AJ304" s="12"/>
    </row>
    <row r="305" spans="35:36" ht="11.25">
      <c r="AI305" s="12"/>
      <c r="AJ305" s="12"/>
    </row>
    <row r="306" spans="35:36" ht="11.25">
      <c r="AI306" s="12"/>
      <c r="AJ306" s="12"/>
    </row>
    <row r="307" spans="35:36" ht="11.25">
      <c r="AI307" s="12"/>
      <c r="AJ307" s="12"/>
    </row>
    <row r="308" spans="35:36" ht="11.25">
      <c r="AI308" s="12"/>
      <c r="AJ308" s="12"/>
    </row>
    <row r="309" spans="35:36" ht="11.25">
      <c r="AI309" s="12"/>
      <c r="AJ309" s="12"/>
    </row>
    <row r="310" spans="35:36" ht="11.25">
      <c r="AI310" s="12"/>
      <c r="AJ310" s="12"/>
    </row>
    <row r="311" spans="35:36" ht="11.25">
      <c r="AI311" s="12"/>
      <c r="AJ311" s="12"/>
    </row>
    <row r="312" spans="35:36" ht="11.25">
      <c r="AI312" s="12"/>
      <c r="AJ312" s="12"/>
    </row>
    <row r="313" spans="35:36" ht="11.25">
      <c r="AI313" s="12"/>
      <c r="AJ313" s="12"/>
    </row>
    <row r="314" spans="35:36" ht="11.25">
      <c r="AI314" s="12"/>
      <c r="AJ314" s="12"/>
    </row>
    <row r="315" spans="35:36" ht="11.25">
      <c r="AI315" s="12"/>
      <c r="AJ315" s="12"/>
    </row>
    <row r="316" spans="35:36" ht="11.25">
      <c r="AI316" s="12"/>
      <c r="AJ316" s="12"/>
    </row>
    <row r="317" spans="35:36" ht="11.25">
      <c r="AI317" s="12"/>
      <c r="AJ317" s="12"/>
    </row>
    <row r="318" spans="35:36" ht="11.25">
      <c r="AI318" s="12"/>
      <c r="AJ318" s="12"/>
    </row>
    <row r="319" spans="35:36" ht="11.25">
      <c r="AI319" s="12"/>
      <c r="AJ319" s="12"/>
    </row>
    <row r="320" spans="35:36" ht="11.25">
      <c r="AI320" s="12"/>
      <c r="AJ320" s="12"/>
    </row>
    <row r="321" spans="35:36" ht="11.25">
      <c r="AI321" s="12"/>
      <c r="AJ321" s="12"/>
    </row>
    <row r="322" spans="35:36" ht="11.25">
      <c r="AI322" s="12"/>
      <c r="AJ322" s="12"/>
    </row>
    <row r="323" spans="35:36" ht="11.25">
      <c r="AI323" s="12"/>
      <c r="AJ323" s="12"/>
    </row>
    <row r="324" spans="35:36" ht="11.25">
      <c r="AI324" s="12"/>
      <c r="AJ324" s="12"/>
    </row>
    <row r="325" spans="35:36" ht="11.25">
      <c r="AI325" s="12"/>
      <c r="AJ325" s="12"/>
    </row>
    <row r="326" spans="35:36" ht="11.25">
      <c r="AI326" s="12"/>
      <c r="AJ326" s="12"/>
    </row>
    <row r="327" spans="35:36" ht="11.25">
      <c r="AI327" s="12"/>
      <c r="AJ327" s="12"/>
    </row>
    <row r="328" spans="35:36" ht="11.25">
      <c r="AI328" s="12"/>
      <c r="AJ328" s="12"/>
    </row>
    <row r="329" spans="35:36" ht="11.25">
      <c r="AI329" s="12"/>
      <c r="AJ329" s="12"/>
    </row>
    <row r="330" spans="35:36" ht="11.25">
      <c r="AI330" s="12"/>
      <c r="AJ330" s="12"/>
    </row>
    <row r="331" spans="35:36" ht="11.25">
      <c r="AI331" s="12"/>
      <c r="AJ331" s="12"/>
    </row>
    <row r="332" spans="35:36" ht="11.25">
      <c r="AI332" s="12"/>
      <c r="AJ332" s="12"/>
    </row>
    <row r="333" spans="35:36" ht="11.25">
      <c r="AI333" s="12"/>
      <c r="AJ333" s="12"/>
    </row>
    <row r="334" spans="35:36" ht="11.25">
      <c r="AI334" s="12"/>
      <c r="AJ334" s="12"/>
    </row>
    <row r="335" spans="35:36" ht="11.25">
      <c r="AI335" s="12"/>
      <c r="AJ335" s="12"/>
    </row>
    <row r="336" spans="35:36" ht="11.25">
      <c r="AI336" s="12"/>
      <c r="AJ336" s="12"/>
    </row>
    <row r="337" spans="35:36" ht="11.25">
      <c r="AI337" s="12"/>
      <c r="AJ337" s="12"/>
    </row>
    <row r="338" spans="35:36" ht="11.25">
      <c r="AI338" s="12"/>
      <c r="AJ338" s="12"/>
    </row>
    <row r="339" spans="35:36" ht="11.25">
      <c r="AI339" s="12"/>
      <c r="AJ339" s="12"/>
    </row>
    <row r="340" spans="35:36" ht="11.25">
      <c r="AI340" s="12"/>
      <c r="AJ340" s="12"/>
    </row>
    <row r="341" spans="35:36" ht="11.25">
      <c r="AI341" s="12"/>
      <c r="AJ341" s="12"/>
    </row>
    <row r="342" spans="35:36" ht="11.25">
      <c r="AI342" s="12"/>
      <c r="AJ342" s="12"/>
    </row>
    <row r="343" spans="35:36" ht="11.25">
      <c r="AI343" s="12"/>
      <c r="AJ343" s="12"/>
    </row>
    <row r="344" spans="35:36" ht="11.25">
      <c r="AI344" s="12"/>
      <c r="AJ344" s="12"/>
    </row>
    <row r="345" spans="35:36" ht="11.25">
      <c r="AI345" s="12"/>
      <c r="AJ345" s="12"/>
    </row>
    <row r="346" spans="35:36" ht="11.25">
      <c r="AI346" s="12"/>
      <c r="AJ346" s="12"/>
    </row>
    <row r="347" spans="35:36" ht="11.25">
      <c r="AI347" s="12"/>
      <c r="AJ347" s="12"/>
    </row>
    <row r="348" spans="35:36" ht="11.25">
      <c r="AI348" s="12"/>
      <c r="AJ348" s="12"/>
    </row>
    <row r="349" spans="35:36" ht="11.25">
      <c r="AI349" s="12"/>
      <c r="AJ349" s="12"/>
    </row>
    <row r="350" spans="35:36" ht="11.25">
      <c r="AI350" s="12"/>
      <c r="AJ350" s="12"/>
    </row>
    <row r="351" spans="35:36" ht="11.25">
      <c r="AI351" s="12"/>
      <c r="AJ351" s="12"/>
    </row>
    <row r="352" spans="35:36" ht="11.25">
      <c r="AI352" s="12"/>
      <c r="AJ352" s="12"/>
    </row>
    <row r="353" spans="35:36" ht="11.25">
      <c r="AI353" s="12"/>
      <c r="AJ353" s="12"/>
    </row>
    <row r="354" spans="35:36" ht="11.25">
      <c r="AI354" s="12"/>
      <c r="AJ354" s="12"/>
    </row>
    <row r="355" spans="35:36" ht="11.25">
      <c r="AI355" s="12"/>
      <c r="AJ355" s="12"/>
    </row>
    <row r="356" spans="35:36" ht="11.25">
      <c r="AI356" s="12"/>
      <c r="AJ356" s="12"/>
    </row>
    <row r="357" spans="35:36" ht="11.25">
      <c r="AI357" s="12"/>
      <c r="AJ357" s="12"/>
    </row>
    <row r="358" spans="35:36" ht="11.25">
      <c r="AI358" s="12"/>
      <c r="AJ358" s="12"/>
    </row>
    <row r="359" spans="35:36" ht="11.25">
      <c r="AI359" s="12"/>
      <c r="AJ359" s="12"/>
    </row>
    <row r="360" spans="35:36" ht="11.25">
      <c r="AI360" s="12"/>
      <c r="AJ360" s="12"/>
    </row>
    <row r="361" spans="35:36" ht="11.25">
      <c r="AI361" s="12"/>
      <c r="AJ361" s="12"/>
    </row>
    <row r="362" spans="35:36" ht="11.25">
      <c r="AI362" s="12"/>
      <c r="AJ362" s="12"/>
    </row>
    <row r="363" spans="35:36" ht="11.25">
      <c r="AI363" s="12"/>
      <c r="AJ363" s="12"/>
    </row>
    <row r="364" spans="35:36" ht="11.25">
      <c r="AI364" s="12"/>
      <c r="AJ364" s="12"/>
    </row>
    <row r="365" spans="35:36" ht="11.25">
      <c r="AI365" s="12"/>
      <c r="AJ365" s="12"/>
    </row>
    <row r="366" spans="35:36" ht="11.25">
      <c r="AI366" s="12"/>
      <c r="AJ366" s="12"/>
    </row>
    <row r="367" spans="35:36" ht="11.25">
      <c r="AI367" s="12"/>
      <c r="AJ367" s="12"/>
    </row>
    <row r="368" spans="35:36" ht="11.25">
      <c r="AI368" s="12"/>
      <c r="AJ368" s="12"/>
    </row>
    <row r="369" spans="35:36" ht="11.25">
      <c r="AI369" s="12"/>
      <c r="AJ369" s="12"/>
    </row>
    <row r="370" spans="35:36" ht="11.25">
      <c r="AI370" s="12"/>
      <c r="AJ370" s="12"/>
    </row>
    <row r="371" spans="35:36" ht="11.25">
      <c r="AI371" s="12"/>
      <c r="AJ371" s="12"/>
    </row>
    <row r="372" spans="35:36" ht="11.25">
      <c r="AI372" s="12"/>
      <c r="AJ372" s="12"/>
    </row>
    <row r="373" spans="35:36" ht="11.25">
      <c r="AI373" s="12"/>
      <c r="AJ373" s="12"/>
    </row>
    <row r="374" spans="35:36" ht="11.25">
      <c r="AI374" s="12"/>
      <c r="AJ374" s="12"/>
    </row>
    <row r="375" spans="35:36" ht="11.25">
      <c r="AI375" s="12"/>
      <c r="AJ375" s="12"/>
    </row>
    <row r="376" spans="35:36" ht="11.25">
      <c r="AI376" s="12"/>
      <c r="AJ376" s="12"/>
    </row>
    <row r="377" spans="35:36" ht="11.25">
      <c r="AI377" s="12"/>
      <c r="AJ377" s="12"/>
    </row>
    <row r="378" spans="35:36" ht="11.25">
      <c r="AI378" s="12"/>
      <c r="AJ378" s="12"/>
    </row>
    <row r="379" spans="35:36" ht="11.25">
      <c r="AI379" s="12"/>
      <c r="AJ379" s="12"/>
    </row>
    <row r="380" spans="35:36" ht="11.25">
      <c r="AI380" s="12"/>
      <c r="AJ380" s="12"/>
    </row>
    <row r="381" spans="35:36" ht="11.25">
      <c r="AI381" s="12"/>
      <c r="AJ381" s="12"/>
    </row>
    <row r="382" spans="35:36" ht="11.25">
      <c r="AI382" s="12"/>
      <c r="AJ382" s="12"/>
    </row>
    <row r="383" spans="35:36" ht="11.25">
      <c r="AI383" s="12"/>
      <c r="AJ383" s="12"/>
    </row>
    <row r="384" spans="35:36" ht="11.25">
      <c r="AI384" s="12"/>
      <c r="AJ384" s="12"/>
    </row>
    <row r="385" spans="35:36" ht="11.25">
      <c r="AI385" s="12"/>
      <c r="AJ385" s="12"/>
    </row>
    <row r="386" spans="35:36" ht="11.25">
      <c r="AI386" s="12"/>
      <c r="AJ386" s="12"/>
    </row>
    <row r="387" spans="35:36" ht="11.25">
      <c r="AI387" s="12"/>
      <c r="AJ387" s="12"/>
    </row>
    <row r="388" spans="35:36" ht="11.25">
      <c r="AI388" s="12"/>
      <c r="AJ388" s="12"/>
    </row>
    <row r="389" spans="35:36" ht="11.25">
      <c r="AI389" s="12"/>
      <c r="AJ389" s="12"/>
    </row>
    <row r="390" spans="35:36" ht="11.25">
      <c r="AI390" s="12"/>
      <c r="AJ390" s="12"/>
    </row>
    <row r="391" spans="35:36" ht="11.25">
      <c r="AI391" s="12"/>
      <c r="AJ391" s="12"/>
    </row>
    <row r="392" spans="35:36" ht="11.25">
      <c r="AI392" s="12"/>
      <c r="AJ392" s="12"/>
    </row>
    <row r="393" spans="35:36" ht="11.25">
      <c r="AI393" s="12"/>
      <c r="AJ393" s="12"/>
    </row>
    <row r="394" spans="35:36" ht="11.25">
      <c r="AI394" s="12"/>
      <c r="AJ394" s="12"/>
    </row>
    <row r="395" spans="35:36" ht="11.25">
      <c r="AI395" s="12"/>
      <c r="AJ395" s="12"/>
    </row>
    <row r="396" spans="35:36" ht="11.25">
      <c r="AI396" s="12"/>
      <c r="AJ396" s="12"/>
    </row>
    <row r="397" spans="35:36" ht="11.25">
      <c r="AI397" s="12"/>
      <c r="AJ397" s="12"/>
    </row>
    <row r="398" spans="35:36" ht="11.25">
      <c r="AI398" s="12"/>
      <c r="AJ398" s="12"/>
    </row>
    <row r="399" spans="35:36" ht="11.25">
      <c r="AI399" s="12"/>
      <c r="AJ399" s="12"/>
    </row>
    <row r="400" spans="35:36" ht="11.25">
      <c r="AI400" s="12"/>
      <c r="AJ400" s="12"/>
    </row>
    <row r="401" spans="35:36" ht="11.25">
      <c r="AI401" s="12"/>
      <c r="AJ401" s="12"/>
    </row>
    <row r="402" spans="35:36" ht="11.25">
      <c r="AI402" s="12"/>
      <c r="AJ402" s="12"/>
    </row>
    <row r="403" spans="35:36" ht="11.25">
      <c r="AI403" s="12"/>
      <c r="AJ403" s="12"/>
    </row>
    <row r="404" spans="35:36" ht="11.25">
      <c r="AI404" s="12"/>
      <c r="AJ404" s="12"/>
    </row>
    <row r="405" spans="35:36" ht="11.25">
      <c r="AI405" s="12"/>
      <c r="AJ405" s="12"/>
    </row>
    <row r="406" spans="35:36" ht="11.25">
      <c r="AI406" s="12"/>
      <c r="AJ406" s="12"/>
    </row>
    <row r="407" spans="35:36" ht="11.25">
      <c r="AI407" s="12"/>
      <c r="AJ407" s="12"/>
    </row>
    <row r="408" spans="35:36" ht="11.25">
      <c r="AI408" s="12"/>
      <c r="AJ408" s="12"/>
    </row>
    <row r="409" spans="35:36" ht="11.25">
      <c r="AI409" s="12"/>
      <c r="AJ409" s="12"/>
    </row>
    <row r="410" spans="35:36" ht="11.25">
      <c r="AI410" s="12"/>
      <c r="AJ410" s="12"/>
    </row>
    <row r="411" spans="35:36" ht="11.25">
      <c r="AI411" s="12"/>
      <c r="AJ411" s="12"/>
    </row>
    <row r="412" spans="35:36" ht="11.25">
      <c r="AI412" s="12"/>
      <c r="AJ412" s="12"/>
    </row>
    <row r="413" spans="35:36" ht="11.25">
      <c r="AI413" s="12"/>
      <c r="AJ413" s="12"/>
    </row>
    <row r="414" spans="35:36" ht="11.25">
      <c r="AI414" s="12"/>
      <c r="AJ414" s="12"/>
    </row>
    <row r="415" spans="35:36" ht="11.25">
      <c r="AI415" s="12"/>
      <c r="AJ415" s="12"/>
    </row>
    <row r="416" spans="35:36" ht="11.25">
      <c r="AI416" s="12"/>
      <c r="AJ416" s="12"/>
    </row>
    <row r="417" spans="35:36" ht="11.25">
      <c r="AI417" s="12"/>
      <c r="AJ417" s="12"/>
    </row>
    <row r="418" spans="35:36" ht="11.25">
      <c r="AI418" s="12"/>
      <c r="AJ418" s="12"/>
    </row>
    <row r="419" spans="35:36" ht="11.25">
      <c r="AI419" s="12"/>
      <c r="AJ419" s="12"/>
    </row>
    <row r="420" spans="35:36" ht="11.25">
      <c r="AI420" s="12"/>
      <c r="AJ420" s="12"/>
    </row>
    <row r="421" spans="35:36" ht="11.25">
      <c r="AI421" s="12"/>
      <c r="AJ421" s="12"/>
    </row>
    <row r="422" spans="35:36" ht="11.25">
      <c r="AI422" s="12"/>
      <c r="AJ422" s="12"/>
    </row>
    <row r="423" spans="35:36" ht="11.25">
      <c r="AI423" s="12"/>
      <c r="AJ423" s="12"/>
    </row>
    <row r="424" spans="35:36" ht="11.25">
      <c r="AI424" s="12"/>
      <c r="AJ424" s="12"/>
    </row>
    <row r="425" spans="35:36" ht="11.25">
      <c r="AI425" s="12"/>
      <c r="AJ425" s="12"/>
    </row>
    <row r="426" spans="35:36" ht="11.25">
      <c r="AI426" s="12"/>
      <c r="AJ426" s="12"/>
    </row>
    <row r="427" spans="35:36" ht="11.25">
      <c r="AI427" s="12"/>
      <c r="AJ427" s="12"/>
    </row>
    <row r="428" spans="35:36" ht="11.25">
      <c r="AI428" s="12"/>
      <c r="AJ428" s="12"/>
    </row>
    <row r="429" spans="35:36" ht="11.25">
      <c r="AI429" s="12"/>
      <c r="AJ429" s="12"/>
    </row>
    <row r="430" spans="35:36" ht="11.25">
      <c r="AI430" s="12"/>
      <c r="AJ430" s="12"/>
    </row>
    <row r="431" spans="35:36" ht="11.25">
      <c r="AI431" s="12"/>
      <c r="AJ431" s="12"/>
    </row>
    <row r="432" spans="35:36" ht="11.25">
      <c r="AI432" s="12"/>
      <c r="AJ432" s="12"/>
    </row>
    <row r="433" spans="35:36" ht="11.25">
      <c r="AI433" s="12"/>
      <c r="AJ433" s="12"/>
    </row>
    <row r="434" spans="35:36" ht="11.25">
      <c r="AI434" s="12"/>
      <c r="AJ434" s="12"/>
    </row>
    <row r="435" spans="35:36" ht="11.25">
      <c r="AI435" s="12"/>
      <c r="AJ435" s="12"/>
    </row>
    <row r="436" spans="35:36" ht="11.25">
      <c r="AI436" s="12"/>
      <c r="AJ436" s="12"/>
    </row>
    <row r="437" spans="35:36" ht="11.25">
      <c r="AI437" s="12"/>
      <c r="AJ437" s="12"/>
    </row>
    <row r="438" spans="35:36" ht="11.25">
      <c r="AI438" s="12"/>
      <c r="AJ438" s="12"/>
    </row>
    <row r="439" spans="35:36" ht="11.25">
      <c r="AI439" s="12"/>
      <c r="AJ439" s="12"/>
    </row>
    <row r="440" spans="35:36" ht="11.25">
      <c r="AI440" s="12"/>
      <c r="AJ440" s="12"/>
    </row>
    <row r="441" spans="35:36" ht="11.25">
      <c r="AI441" s="12"/>
      <c r="AJ441" s="12"/>
    </row>
    <row r="442" spans="35:36" ht="11.25">
      <c r="AI442" s="12"/>
      <c r="AJ442" s="12"/>
    </row>
    <row r="443" spans="35:36" ht="11.25">
      <c r="AI443" s="12"/>
      <c r="AJ443" s="12"/>
    </row>
    <row r="444" spans="35:36" ht="11.25">
      <c r="AI444" s="12"/>
      <c r="AJ444" s="12"/>
    </row>
    <row r="445" spans="35:36" ht="11.25">
      <c r="AI445" s="12"/>
      <c r="AJ445" s="12"/>
    </row>
    <row r="446" spans="35:36" ht="11.25">
      <c r="AI446" s="12"/>
      <c r="AJ446" s="12"/>
    </row>
    <row r="447" spans="35:36" ht="11.25">
      <c r="AI447" s="12"/>
      <c r="AJ447" s="12"/>
    </row>
    <row r="448" spans="35:36" ht="11.25">
      <c r="AI448" s="12"/>
      <c r="AJ448" s="12"/>
    </row>
    <row r="449" spans="35:36" ht="11.25">
      <c r="AI449" s="12"/>
      <c r="AJ449" s="12"/>
    </row>
    <row r="450" spans="35:36" ht="11.25">
      <c r="AI450" s="12"/>
      <c r="AJ450" s="12"/>
    </row>
    <row r="451" spans="35:36" ht="11.25">
      <c r="AI451" s="12"/>
      <c r="AJ451" s="12"/>
    </row>
    <row r="452" spans="35:36" ht="11.25">
      <c r="AI452" s="12"/>
      <c r="AJ452" s="12"/>
    </row>
    <row r="453" spans="35:36" ht="11.25">
      <c r="AI453" s="12"/>
      <c r="AJ453" s="12"/>
    </row>
    <row r="454" spans="35:36" ht="11.25">
      <c r="AI454" s="12"/>
      <c r="AJ454" s="12"/>
    </row>
    <row r="455" spans="35:36" ht="11.25">
      <c r="AI455" s="12"/>
      <c r="AJ455" s="12"/>
    </row>
    <row r="456" spans="35:36" ht="11.25">
      <c r="AI456" s="12"/>
      <c r="AJ456" s="12"/>
    </row>
    <row r="457" spans="35:36" ht="11.25">
      <c r="AI457" s="12"/>
      <c r="AJ457" s="12"/>
    </row>
    <row r="458" spans="35:36" ht="11.25">
      <c r="AI458" s="12"/>
      <c r="AJ458" s="12"/>
    </row>
    <row r="459" spans="35:36" ht="11.25">
      <c r="AI459" s="12"/>
      <c r="AJ459" s="12"/>
    </row>
    <row r="460" spans="35:36" ht="11.25">
      <c r="AI460" s="12"/>
      <c r="AJ460" s="12"/>
    </row>
    <row r="461" spans="35:36" ht="11.25">
      <c r="AI461" s="12"/>
      <c r="AJ461" s="12"/>
    </row>
    <row r="462" spans="35:36" ht="11.25">
      <c r="AI462" s="12"/>
      <c r="AJ462" s="12"/>
    </row>
    <row r="463" spans="35:36" ht="11.25">
      <c r="AI463" s="12"/>
      <c r="AJ463" s="12"/>
    </row>
    <row r="464" spans="35:36" ht="11.25">
      <c r="AI464" s="12"/>
      <c r="AJ464" s="12"/>
    </row>
    <row r="465" spans="35:36" ht="11.25">
      <c r="AI465" s="12"/>
      <c r="AJ465" s="12"/>
    </row>
    <row r="466" spans="35:36" ht="11.25">
      <c r="AI466" s="12"/>
      <c r="AJ466" s="12"/>
    </row>
    <row r="467" spans="35:36" ht="11.25">
      <c r="AI467" s="12"/>
      <c r="AJ467" s="12"/>
    </row>
    <row r="468" spans="35:36" ht="11.25">
      <c r="AI468" s="12"/>
      <c r="AJ468" s="12"/>
    </row>
    <row r="469" spans="35:36" ht="11.25">
      <c r="AI469" s="12"/>
      <c r="AJ469" s="12"/>
    </row>
    <row r="470" spans="35:36" ht="11.25">
      <c r="AI470" s="12"/>
      <c r="AJ470" s="12"/>
    </row>
    <row r="471" spans="35:36" ht="11.25">
      <c r="AI471" s="12"/>
      <c r="AJ471" s="12"/>
    </row>
    <row r="472" spans="35:36" ht="11.25">
      <c r="AI472" s="12"/>
      <c r="AJ472" s="12"/>
    </row>
    <row r="473" spans="35:36" ht="11.25">
      <c r="AI473" s="12"/>
      <c r="AJ473" s="12"/>
    </row>
    <row r="474" spans="35:36" ht="11.25">
      <c r="AI474" s="12"/>
      <c r="AJ474" s="12"/>
    </row>
    <row r="475" spans="35:36" ht="11.25">
      <c r="AI475" s="12"/>
      <c r="AJ475" s="12"/>
    </row>
    <row r="476" spans="35:36" ht="11.25">
      <c r="AI476" s="12"/>
      <c r="AJ476" s="12"/>
    </row>
    <row r="477" spans="35:36" ht="11.25">
      <c r="AI477" s="12"/>
      <c r="AJ477" s="12"/>
    </row>
    <row r="478" spans="35:36" ht="11.25">
      <c r="AI478" s="12"/>
      <c r="AJ478" s="12"/>
    </row>
    <row r="479" spans="35:36" ht="11.25">
      <c r="AI479" s="12"/>
      <c r="AJ479" s="12"/>
    </row>
    <row r="480" spans="35:36" ht="11.25">
      <c r="AI480" s="12"/>
      <c r="AJ480" s="12"/>
    </row>
    <row r="481" spans="35:36" ht="11.25">
      <c r="AI481" s="12"/>
      <c r="AJ481" s="12"/>
    </row>
    <row r="482" spans="35:36" ht="11.25">
      <c r="AI482" s="12"/>
      <c r="AJ482" s="12"/>
    </row>
    <row r="483" spans="35:36" ht="11.25">
      <c r="AI483" s="12"/>
      <c r="AJ483" s="12"/>
    </row>
    <row r="484" spans="35:36" ht="11.25">
      <c r="AI484" s="12"/>
      <c r="AJ484" s="12"/>
    </row>
    <row r="485" spans="35:36" ht="11.25">
      <c r="AI485" s="12"/>
      <c r="AJ485" s="12"/>
    </row>
    <row r="486" spans="35:36" ht="11.25">
      <c r="AI486" s="12"/>
      <c r="AJ486" s="12"/>
    </row>
    <row r="487" spans="35:36" ht="11.25">
      <c r="AI487" s="12"/>
      <c r="AJ487" s="12"/>
    </row>
    <row r="488" spans="35:36" ht="11.25">
      <c r="AI488" s="12"/>
      <c r="AJ488" s="12"/>
    </row>
    <row r="489" spans="35:36" ht="11.25">
      <c r="AI489" s="12"/>
      <c r="AJ489" s="12"/>
    </row>
    <row r="490" spans="35:36" ht="11.25">
      <c r="AI490" s="12"/>
      <c r="AJ490" s="12"/>
    </row>
    <row r="491" spans="35:36" ht="11.25">
      <c r="AI491" s="12"/>
      <c r="AJ491" s="12"/>
    </row>
    <row r="492" spans="35:36" ht="11.25">
      <c r="AI492" s="12"/>
      <c r="AJ492" s="12"/>
    </row>
    <row r="493" spans="35:36" ht="11.25">
      <c r="AI493" s="12"/>
      <c r="AJ493" s="12"/>
    </row>
    <row r="494" spans="35:36" ht="11.25">
      <c r="AI494" s="12"/>
      <c r="AJ494" s="12"/>
    </row>
    <row r="495" spans="35:36" ht="11.25">
      <c r="AI495" s="12"/>
      <c r="AJ495" s="12"/>
    </row>
    <row r="496" spans="35:36" ht="11.25">
      <c r="AI496" s="12"/>
      <c r="AJ496" s="12"/>
    </row>
    <row r="497" spans="35:36" ht="11.25">
      <c r="AI497" s="12"/>
      <c r="AJ497" s="12"/>
    </row>
    <row r="498" spans="35:36" ht="11.25">
      <c r="AI498" s="12"/>
      <c r="AJ498" s="12"/>
    </row>
    <row r="499" spans="35:36" ht="11.25">
      <c r="AI499" s="12"/>
      <c r="AJ499" s="12"/>
    </row>
    <row r="500" spans="35:36" ht="11.25">
      <c r="AI500" s="12"/>
      <c r="AJ500" s="12"/>
    </row>
    <row r="501" spans="35:36" ht="11.25">
      <c r="AI501" s="12"/>
      <c r="AJ501" s="12"/>
    </row>
    <row r="502" spans="35:36" ht="11.25">
      <c r="AI502" s="12"/>
      <c r="AJ502" s="12"/>
    </row>
    <row r="503" spans="35:36" ht="11.25">
      <c r="AI503" s="12"/>
      <c r="AJ503" s="12"/>
    </row>
    <row r="504" spans="35:36" ht="11.25">
      <c r="AI504" s="12"/>
      <c r="AJ504" s="12"/>
    </row>
    <row r="505" spans="35:36" ht="11.25">
      <c r="AI505" s="12"/>
      <c r="AJ505" s="12"/>
    </row>
    <row r="506" spans="35:36" ht="11.25">
      <c r="AI506" s="12"/>
      <c r="AJ506" s="12"/>
    </row>
    <row r="507" spans="35:36" ht="11.25">
      <c r="AI507" s="12"/>
      <c r="AJ507" s="12"/>
    </row>
    <row r="508" spans="35:36" ht="11.25">
      <c r="AI508" s="12"/>
      <c r="AJ508" s="12"/>
    </row>
    <row r="509" spans="35:36" ht="11.25">
      <c r="AI509" s="12"/>
      <c r="AJ509" s="12"/>
    </row>
    <row r="510" spans="35:36" ht="11.25">
      <c r="AI510" s="12"/>
      <c r="AJ510" s="12"/>
    </row>
    <row r="511" spans="35:36" ht="11.25">
      <c r="AI511" s="12"/>
      <c r="AJ511" s="12"/>
    </row>
    <row r="512" spans="35:36" ht="11.25">
      <c r="AI512" s="12"/>
      <c r="AJ512" s="12"/>
    </row>
    <row r="513" spans="35:36" ht="11.25">
      <c r="AI513" s="12"/>
      <c r="AJ513" s="12"/>
    </row>
    <row r="514" spans="35:36" ht="11.25">
      <c r="AI514" s="12"/>
      <c r="AJ514" s="12"/>
    </row>
    <row r="515" spans="35:36" ht="11.25">
      <c r="AI515" s="12"/>
      <c r="AJ515" s="12"/>
    </row>
    <row r="516" spans="35:36" ht="11.25">
      <c r="AI516" s="12"/>
      <c r="AJ516" s="12"/>
    </row>
    <row r="517" spans="35:36" ht="11.25">
      <c r="AI517" s="12"/>
      <c r="AJ517" s="12"/>
    </row>
    <row r="518" spans="35:36" ht="11.25">
      <c r="AI518" s="12"/>
      <c r="AJ518" s="12"/>
    </row>
    <row r="519" spans="35:36" ht="11.25">
      <c r="AI519" s="12"/>
      <c r="AJ519" s="12"/>
    </row>
    <row r="520" spans="35:36" ht="11.25">
      <c r="AI520" s="12"/>
      <c r="AJ520" s="12"/>
    </row>
    <row r="521" spans="35:36" ht="11.25">
      <c r="AI521" s="12"/>
      <c r="AJ521" s="12"/>
    </row>
    <row r="522" spans="35:36" ht="11.25">
      <c r="AI522" s="12"/>
      <c r="AJ522" s="12"/>
    </row>
    <row r="523" spans="35:36" ht="11.25">
      <c r="AI523" s="12"/>
      <c r="AJ523" s="12"/>
    </row>
    <row r="524" spans="35:36" ht="11.25">
      <c r="AI524" s="12"/>
      <c r="AJ524" s="12"/>
    </row>
    <row r="525" spans="35:36" ht="11.25">
      <c r="AI525" s="12"/>
      <c r="AJ525" s="12"/>
    </row>
    <row r="526" spans="35:36" ht="11.25">
      <c r="AI526" s="12"/>
      <c r="AJ526" s="12"/>
    </row>
    <row r="527" spans="35:36" ht="11.25">
      <c r="AI527" s="12"/>
      <c r="AJ527" s="12"/>
    </row>
    <row r="528" spans="35:36" ht="11.25">
      <c r="AI528" s="12"/>
      <c r="AJ528" s="12"/>
    </row>
    <row r="529" spans="35:36" ht="11.25">
      <c r="AI529" s="12"/>
      <c r="AJ529" s="12"/>
    </row>
    <row r="530" spans="35:36" ht="11.25">
      <c r="AI530" s="12"/>
      <c r="AJ530" s="12"/>
    </row>
    <row r="531" spans="35:36" ht="11.25">
      <c r="AI531" s="12"/>
      <c r="AJ531" s="12"/>
    </row>
    <row r="532" spans="35:36" ht="11.25">
      <c r="AI532" s="12"/>
      <c r="AJ532" s="12"/>
    </row>
    <row r="533" spans="35:36" ht="11.25">
      <c r="AI533" s="12"/>
      <c r="AJ533" s="12"/>
    </row>
    <row r="534" spans="35:36" ht="11.25">
      <c r="AI534" s="12"/>
      <c r="AJ534" s="12"/>
    </row>
    <row r="535" spans="35:36" ht="11.25">
      <c r="AI535" s="12"/>
      <c r="AJ535" s="12"/>
    </row>
    <row r="536" spans="35:36" ht="11.25">
      <c r="AI536" s="12"/>
      <c r="AJ536" s="12"/>
    </row>
    <row r="537" spans="35:36" ht="11.25">
      <c r="AI537" s="12"/>
      <c r="AJ537" s="12"/>
    </row>
    <row r="538" spans="35:36" ht="11.25">
      <c r="AI538" s="12"/>
      <c r="AJ538" s="12"/>
    </row>
    <row r="539" spans="35:36" ht="11.25">
      <c r="AI539" s="12"/>
      <c r="AJ539" s="12"/>
    </row>
    <row r="540" spans="35:36" ht="11.25">
      <c r="AI540" s="12"/>
      <c r="AJ540" s="12"/>
    </row>
    <row r="541" spans="35:36" ht="11.25">
      <c r="AI541" s="12"/>
      <c r="AJ541" s="12"/>
    </row>
    <row r="542" spans="35:36" ht="11.25">
      <c r="AI542" s="12"/>
      <c r="AJ542" s="12"/>
    </row>
    <row r="543" spans="35:36" ht="11.25">
      <c r="AI543" s="12"/>
      <c r="AJ543" s="12"/>
    </row>
    <row r="544" spans="35:36" ht="11.25">
      <c r="AI544" s="12"/>
      <c r="AJ544" s="12"/>
    </row>
    <row r="545" spans="35:36" ht="11.25">
      <c r="AI545" s="12"/>
      <c r="AJ545" s="12"/>
    </row>
    <row r="546" spans="35:36" ht="11.25">
      <c r="AI546" s="12"/>
      <c r="AJ546" s="12"/>
    </row>
    <row r="547" spans="35:36" ht="11.25">
      <c r="AI547" s="12"/>
      <c r="AJ547" s="12"/>
    </row>
    <row r="548" spans="35:36" ht="11.25">
      <c r="AI548" s="12"/>
      <c r="AJ548" s="12"/>
    </row>
    <row r="549" spans="35:36" ht="11.25">
      <c r="AI549" s="12"/>
      <c r="AJ549" s="12"/>
    </row>
    <row r="550" spans="35:36" ht="11.25">
      <c r="AI550" s="12"/>
      <c r="AJ550" s="12"/>
    </row>
    <row r="551" spans="35:36" ht="11.25">
      <c r="AI551" s="12"/>
      <c r="AJ551" s="12"/>
    </row>
    <row r="552" spans="35:36" ht="11.25">
      <c r="AI552" s="12"/>
      <c r="AJ552" s="12"/>
    </row>
    <row r="553" spans="35:36" ht="11.25">
      <c r="AI553" s="12"/>
      <c r="AJ553" s="12"/>
    </row>
    <row r="554" spans="35:36" ht="11.25">
      <c r="AI554" s="12"/>
      <c r="AJ554" s="12"/>
    </row>
    <row r="555" spans="35:36" ht="11.25">
      <c r="AI555" s="12"/>
      <c r="AJ555" s="12"/>
    </row>
    <row r="556" spans="35:36" ht="11.25">
      <c r="AI556" s="12"/>
      <c r="AJ556" s="12"/>
    </row>
    <row r="557" spans="35:36" ht="11.25">
      <c r="AI557" s="12"/>
      <c r="AJ557" s="12"/>
    </row>
    <row r="558" spans="35:36" ht="11.25">
      <c r="AI558" s="12"/>
      <c r="AJ558" s="12"/>
    </row>
    <row r="559" spans="35:36" ht="11.25">
      <c r="AI559" s="12"/>
      <c r="AJ559" s="12"/>
    </row>
    <row r="560" spans="35:36" ht="11.25">
      <c r="AI560" s="12"/>
      <c r="AJ560" s="12"/>
    </row>
    <row r="561" spans="35:36" ht="11.25">
      <c r="AI561" s="12"/>
      <c r="AJ561" s="12"/>
    </row>
    <row r="562" spans="35:36" ht="11.25">
      <c r="AI562" s="12"/>
      <c r="AJ562" s="12"/>
    </row>
    <row r="563" spans="35:36" ht="11.25">
      <c r="AI563" s="12"/>
      <c r="AJ563" s="12"/>
    </row>
    <row r="564" spans="35:36" ht="11.25">
      <c r="AI564" s="12"/>
      <c r="AJ564" s="12"/>
    </row>
    <row r="565" spans="35:36" ht="11.25">
      <c r="AI565" s="12"/>
      <c r="AJ565" s="12"/>
    </row>
    <row r="566" spans="35:36" ht="11.25">
      <c r="AI566" s="12"/>
      <c r="AJ566" s="12"/>
    </row>
    <row r="567" spans="35:36" ht="11.25">
      <c r="AI567" s="12"/>
      <c r="AJ567" s="12"/>
    </row>
    <row r="568" spans="35:36" ht="11.25">
      <c r="AI568" s="12"/>
      <c r="AJ568" s="12"/>
    </row>
    <row r="569" spans="35:36" ht="11.25">
      <c r="AI569" s="12"/>
      <c r="AJ569" s="12"/>
    </row>
    <row r="570" spans="35:36" ht="11.25">
      <c r="AI570" s="12"/>
      <c r="AJ570" s="12"/>
    </row>
    <row r="571" spans="35:36" ht="11.25">
      <c r="AI571" s="12"/>
      <c r="AJ571" s="12"/>
    </row>
    <row r="572" spans="35:36" ht="11.25">
      <c r="AI572" s="12"/>
      <c r="AJ572" s="12"/>
    </row>
    <row r="573" spans="35:36" ht="11.25">
      <c r="AI573" s="12"/>
      <c r="AJ573" s="12"/>
    </row>
    <row r="574" spans="35:36" ht="11.25">
      <c r="AI574" s="12"/>
      <c r="AJ574" s="12"/>
    </row>
    <row r="575" spans="35:36" ht="11.25">
      <c r="AI575" s="12"/>
      <c r="AJ575" s="12"/>
    </row>
    <row r="576" spans="35:36" ht="11.25">
      <c r="AI576" s="12"/>
      <c r="AJ576" s="12"/>
    </row>
    <row r="577" spans="35:36" ht="11.25">
      <c r="AI577" s="12"/>
      <c r="AJ577" s="12"/>
    </row>
    <row r="578" spans="35:36" ht="11.25">
      <c r="AI578" s="12"/>
      <c r="AJ578" s="12"/>
    </row>
    <row r="579" spans="35:36" ht="11.25">
      <c r="AI579" s="12"/>
      <c r="AJ579" s="12"/>
    </row>
    <row r="580" spans="35:36" ht="11.25">
      <c r="AI580" s="12"/>
      <c r="AJ580" s="12"/>
    </row>
    <row r="581" spans="35:36" ht="11.25">
      <c r="AI581" s="12"/>
      <c r="AJ581" s="12"/>
    </row>
    <row r="582" spans="35:36" ht="11.25">
      <c r="AI582" s="12"/>
      <c r="AJ582" s="12"/>
    </row>
    <row r="583" spans="35:36" ht="11.25">
      <c r="AI583" s="12"/>
      <c r="AJ583" s="12"/>
    </row>
    <row r="584" spans="35:36" ht="11.25">
      <c r="AI584" s="12"/>
      <c r="AJ584" s="12"/>
    </row>
    <row r="585" spans="35:36" ht="11.25">
      <c r="AI585" s="12"/>
      <c r="AJ585" s="12"/>
    </row>
    <row r="586" spans="35:36" ht="11.25">
      <c r="AI586" s="12"/>
      <c r="AJ586" s="12"/>
    </row>
    <row r="587" spans="35:36" ht="11.25">
      <c r="AI587" s="12"/>
      <c r="AJ587" s="12"/>
    </row>
    <row r="588" spans="35:36" ht="11.25">
      <c r="AI588" s="12"/>
      <c r="AJ588" s="12"/>
    </row>
    <row r="589" spans="35:36" ht="11.25">
      <c r="AI589" s="12"/>
      <c r="AJ589" s="12"/>
    </row>
    <row r="590" spans="35:36" ht="11.25">
      <c r="AI590" s="12"/>
      <c r="AJ590" s="12"/>
    </row>
    <row r="591" spans="35:36" ht="11.25">
      <c r="AI591" s="12"/>
      <c r="AJ591" s="12"/>
    </row>
    <row r="592" spans="35:36" ht="11.25">
      <c r="AI592" s="12"/>
      <c r="AJ592" s="12"/>
    </row>
    <row r="593" spans="35:36" ht="11.25">
      <c r="AI593" s="12"/>
      <c r="AJ593" s="12"/>
    </row>
    <row r="594" spans="35:36" ht="11.25">
      <c r="AI594" s="12"/>
      <c r="AJ594" s="12"/>
    </row>
    <row r="595" spans="35:36" ht="11.25">
      <c r="AI595" s="12"/>
      <c r="AJ595" s="12"/>
    </row>
    <row r="596" spans="35:36" ht="11.25">
      <c r="AI596" s="12"/>
      <c r="AJ596" s="12"/>
    </row>
    <row r="597" spans="35:36" ht="11.25">
      <c r="AI597" s="12"/>
      <c r="AJ597" s="12"/>
    </row>
    <row r="598" spans="35:36" ht="11.25">
      <c r="AI598" s="12"/>
      <c r="AJ598" s="12"/>
    </row>
    <row r="599" spans="35:36" ht="11.25">
      <c r="AI599" s="12"/>
      <c r="AJ599" s="12"/>
    </row>
    <row r="600" spans="35:36" ht="11.25">
      <c r="AI600" s="12"/>
      <c r="AJ600" s="12"/>
    </row>
    <row r="601" spans="35:36" ht="11.25">
      <c r="AI601" s="12"/>
      <c r="AJ601" s="12"/>
    </row>
    <row r="602" spans="35:36" ht="11.25">
      <c r="AI602" s="12"/>
      <c r="AJ602" s="12"/>
    </row>
    <row r="603" spans="35:36" ht="11.25">
      <c r="AI603" s="12"/>
      <c r="AJ603" s="12"/>
    </row>
    <row r="604" spans="35:36" ht="11.25">
      <c r="AI604" s="12"/>
      <c r="AJ604" s="12"/>
    </row>
    <row r="605" spans="35:36" ht="11.25">
      <c r="AI605" s="12"/>
      <c r="AJ605" s="12"/>
    </row>
    <row r="606" spans="35:36" ht="11.25">
      <c r="AI606" s="12"/>
      <c r="AJ606" s="12"/>
    </row>
    <row r="607" spans="35:36" ht="11.25">
      <c r="AI607" s="12"/>
      <c r="AJ607" s="12"/>
    </row>
    <row r="608" spans="35:36" ht="11.25">
      <c r="AI608" s="12"/>
      <c r="AJ608" s="12"/>
    </row>
    <row r="609" spans="35:36" ht="11.25">
      <c r="AI609" s="12"/>
      <c r="AJ609" s="12"/>
    </row>
    <row r="610" spans="35:36" ht="11.25">
      <c r="AI610" s="12"/>
      <c r="AJ610" s="12"/>
    </row>
    <row r="611" spans="35:36" ht="11.25">
      <c r="AI611" s="12"/>
      <c r="AJ611" s="12"/>
    </row>
    <row r="612" spans="35:36" ht="11.25">
      <c r="AI612" s="12"/>
      <c r="AJ612" s="12"/>
    </row>
    <row r="613" spans="35:36" ht="11.25">
      <c r="AI613" s="12"/>
      <c r="AJ613" s="12"/>
    </row>
    <row r="614" spans="35:36" ht="11.25">
      <c r="AI614" s="12"/>
      <c r="AJ614" s="12"/>
    </row>
    <row r="615" spans="35:36" ht="11.25">
      <c r="AI615" s="12"/>
      <c r="AJ615" s="12"/>
    </row>
    <row r="616" spans="35:36" ht="11.25">
      <c r="AI616" s="12"/>
      <c r="AJ616" s="12"/>
    </row>
    <row r="617" spans="35:36" ht="11.25">
      <c r="AI617" s="12"/>
      <c r="AJ617" s="12"/>
    </row>
    <row r="618" spans="35:36" ht="11.25">
      <c r="AI618" s="12"/>
      <c r="AJ618" s="12"/>
    </row>
    <row r="619" spans="35:36" ht="11.25">
      <c r="AI619" s="12"/>
      <c r="AJ619" s="12"/>
    </row>
    <row r="620" spans="35:36" ht="11.25">
      <c r="AI620" s="12"/>
      <c r="AJ620" s="12"/>
    </row>
    <row r="621" spans="35:36" ht="11.25">
      <c r="AI621" s="12"/>
      <c r="AJ621" s="12"/>
    </row>
    <row r="622" spans="35:36" ht="11.25">
      <c r="AI622" s="12"/>
      <c r="AJ622" s="12"/>
    </row>
    <row r="623" spans="35:36" ht="11.25">
      <c r="AI623" s="12"/>
      <c r="AJ623" s="12"/>
    </row>
    <row r="624" spans="35:36" ht="11.25">
      <c r="AI624" s="12"/>
      <c r="AJ624" s="12"/>
    </row>
    <row r="625" spans="35:36" ht="11.25">
      <c r="AI625" s="12"/>
      <c r="AJ625" s="12"/>
    </row>
    <row r="626" spans="35:36" ht="11.25">
      <c r="AI626" s="12"/>
      <c r="AJ626" s="12"/>
    </row>
    <row r="627" spans="35:36" ht="11.25">
      <c r="AI627" s="12"/>
      <c r="AJ627" s="12"/>
    </row>
    <row r="628" spans="35:36" ht="11.25">
      <c r="AI628" s="12"/>
      <c r="AJ628" s="12"/>
    </row>
    <row r="629" spans="35:36" ht="11.25">
      <c r="AI629" s="12"/>
      <c r="AJ629" s="12"/>
    </row>
    <row r="630" spans="35:36" ht="11.25">
      <c r="AI630" s="12"/>
      <c r="AJ630" s="12"/>
    </row>
    <row r="631" spans="35:36" ht="11.25">
      <c r="AI631" s="12"/>
      <c r="AJ631" s="12"/>
    </row>
    <row r="632" spans="35:36" ht="11.25">
      <c r="AI632" s="12"/>
      <c r="AJ632" s="12"/>
    </row>
    <row r="633" spans="35:36" ht="11.25">
      <c r="AI633" s="12"/>
      <c r="AJ633" s="12"/>
    </row>
    <row r="634" spans="35:36" ht="11.25">
      <c r="AI634" s="12"/>
      <c r="AJ634" s="12"/>
    </row>
    <row r="635" spans="35:36" ht="11.25">
      <c r="AI635" s="12"/>
      <c r="AJ635" s="12"/>
    </row>
    <row r="636" spans="35:36" ht="11.25">
      <c r="AI636" s="12"/>
      <c r="AJ636" s="12"/>
    </row>
    <row r="637" spans="35:36" ht="11.25">
      <c r="AI637" s="12"/>
      <c r="AJ637" s="12"/>
    </row>
    <row r="638" spans="35:36" ht="11.25">
      <c r="AI638" s="12"/>
      <c r="AJ638" s="12"/>
    </row>
    <row r="639" spans="35:36" ht="11.25">
      <c r="AI639" s="12"/>
      <c r="AJ639" s="12"/>
    </row>
    <row r="640" spans="35:36" ht="11.25">
      <c r="AI640" s="12"/>
      <c r="AJ640" s="12"/>
    </row>
    <row r="641" spans="35:36" ht="11.25">
      <c r="AI641" s="12"/>
      <c r="AJ641" s="12"/>
    </row>
    <row r="642" spans="35:36" ht="11.25">
      <c r="AI642" s="12"/>
      <c r="AJ642" s="12"/>
    </row>
    <row r="643" spans="35:36" ht="11.25">
      <c r="AI643" s="12"/>
      <c r="AJ643" s="12"/>
    </row>
    <row r="644" spans="35:36" ht="11.25">
      <c r="AI644" s="12"/>
      <c r="AJ644" s="12"/>
    </row>
    <row r="645" spans="35:36" ht="11.25">
      <c r="AI645" s="12"/>
      <c r="AJ645" s="12"/>
    </row>
    <row r="646" spans="35:36" ht="11.25">
      <c r="AI646" s="12"/>
      <c r="AJ646" s="12"/>
    </row>
    <row r="647" spans="35:36" ht="11.25">
      <c r="AI647" s="12"/>
      <c r="AJ647" s="12"/>
    </row>
    <row r="648" spans="35:36" ht="11.25">
      <c r="AI648" s="12"/>
      <c r="AJ648" s="12"/>
    </row>
    <row r="649" spans="35:36" ht="11.25">
      <c r="AI649" s="12"/>
      <c r="AJ649" s="12"/>
    </row>
    <row r="650" spans="35:36" ht="11.25">
      <c r="AI650" s="12"/>
      <c r="AJ650" s="12"/>
    </row>
    <row r="651" spans="35:36" ht="11.25">
      <c r="AI651" s="12"/>
      <c r="AJ651" s="12"/>
    </row>
    <row r="652" spans="35:36" ht="11.25">
      <c r="AI652" s="12"/>
      <c r="AJ652" s="12"/>
    </row>
    <row r="653" spans="35:36" ht="11.25">
      <c r="AI653" s="12"/>
      <c r="AJ653" s="12"/>
    </row>
    <row r="654" spans="35:36" ht="11.25">
      <c r="AI654" s="12"/>
      <c r="AJ654" s="12"/>
    </row>
    <row r="655" spans="35:36" ht="11.25">
      <c r="AI655" s="12"/>
      <c r="AJ655" s="12"/>
    </row>
    <row r="656" spans="35:36" ht="11.25">
      <c r="AI656" s="12"/>
      <c r="AJ656" s="12"/>
    </row>
    <row r="657" spans="35:36" ht="11.25">
      <c r="AI657" s="12"/>
      <c r="AJ657" s="12"/>
    </row>
    <row r="658" spans="35:36" ht="11.25">
      <c r="AI658" s="12"/>
      <c r="AJ658" s="12"/>
    </row>
    <row r="659" spans="35:36" ht="11.25">
      <c r="AI659" s="12"/>
      <c r="AJ659" s="12"/>
    </row>
    <row r="660" spans="35:36" ht="11.25">
      <c r="AI660" s="12"/>
      <c r="AJ660" s="12"/>
    </row>
    <row r="661" spans="35:36" ht="11.25">
      <c r="AI661" s="12"/>
      <c r="AJ661" s="12"/>
    </row>
    <row r="662" spans="35:36" ht="11.25">
      <c r="AI662" s="12"/>
      <c r="AJ662" s="12"/>
    </row>
    <row r="663" spans="35:36" ht="11.25">
      <c r="AI663" s="12"/>
      <c r="AJ663" s="12"/>
    </row>
    <row r="664" spans="35:36" ht="11.25">
      <c r="AI664" s="12"/>
      <c r="AJ664" s="12"/>
    </row>
    <row r="665" spans="35:36" ht="11.25">
      <c r="AI665" s="12"/>
      <c r="AJ665" s="12"/>
    </row>
    <row r="666" spans="35:36" ht="11.25">
      <c r="AI666" s="12"/>
      <c r="AJ666" s="12"/>
    </row>
    <row r="667" spans="35:36" ht="11.25">
      <c r="AI667" s="12"/>
      <c r="AJ667" s="12"/>
    </row>
    <row r="668" spans="35:36" ht="11.25">
      <c r="AI668" s="12"/>
      <c r="AJ668" s="12"/>
    </row>
    <row r="669" spans="35:36" ht="11.25">
      <c r="AI669" s="12"/>
      <c r="AJ669" s="12"/>
    </row>
    <row r="670" spans="35:36" ht="11.25">
      <c r="AI670" s="12"/>
      <c r="AJ670" s="12"/>
    </row>
    <row r="671" spans="35:36" ht="11.25">
      <c r="AI671" s="12"/>
      <c r="AJ671" s="12"/>
    </row>
    <row r="672" spans="35:36" ht="11.25">
      <c r="AI672" s="12"/>
      <c r="AJ672" s="12"/>
    </row>
    <row r="673" spans="35:36" ht="11.25">
      <c r="AI673" s="12"/>
      <c r="AJ673" s="12"/>
    </row>
    <row r="674" spans="35:36" ht="11.25">
      <c r="AI674" s="12"/>
      <c r="AJ674" s="12"/>
    </row>
    <row r="675" spans="35:36" ht="11.25">
      <c r="AI675" s="12"/>
      <c r="AJ675" s="12"/>
    </row>
    <row r="676" spans="35:36" ht="11.25">
      <c r="AI676" s="12"/>
      <c r="AJ676" s="12"/>
    </row>
    <row r="677" spans="35:36" ht="11.25">
      <c r="AI677" s="12"/>
      <c r="AJ677" s="12"/>
    </row>
    <row r="678" spans="35:36" ht="11.25">
      <c r="AI678" s="12"/>
      <c r="AJ678" s="12"/>
    </row>
    <row r="679" spans="35:36" ht="11.25">
      <c r="AI679" s="12"/>
      <c r="AJ679" s="12"/>
    </row>
    <row r="680" spans="35:36" ht="11.25">
      <c r="AI680" s="12"/>
      <c r="AJ680" s="12"/>
    </row>
    <row r="681" spans="35:36" ht="11.25">
      <c r="AI681" s="12"/>
      <c r="AJ681" s="12"/>
    </row>
    <row r="682" spans="35:36" ht="11.25">
      <c r="AI682" s="12"/>
      <c r="AJ682" s="12"/>
    </row>
    <row r="683" spans="35:36" ht="11.25">
      <c r="AI683" s="12"/>
      <c r="AJ683" s="12"/>
    </row>
    <row r="684" spans="35:36" ht="11.25">
      <c r="AI684" s="12"/>
      <c r="AJ684" s="12"/>
    </row>
    <row r="685" spans="35:36" ht="11.25">
      <c r="AI685" s="12"/>
      <c r="AJ685" s="12"/>
    </row>
    <row r="686" spans="35:36" ht="11.25">
      <c r="AI686" s="12"/>
      <c r="AJ686" s="12"/>
    </row>
    <row r="687" spans="35:36" ht="11.25">
      <c r="AI687" s="12"/>
      <c r="AJ687" s="12"/>
    </row>
    <row r="688" spans="35:36" ht="11.25">
      <c r="AI688" s="12"/>
      <c r="AJ688" s="12"/>
    </row>
    <row r="689" spans="35:36" ht="11.25">
      <c r="AI689" s="12"/>
      <c r="AJ689" s="12"/>
    </row>
    <row r="690" spans="35:36" ht="11.25">
      <c r="AI690" s="12"/>
      <c r="AJ690" s="12"/>
    </row>
    <row r="691" spans="35:36" ht="11.25">
      <c r="AI691" s="12"/>
      <c r="AJ691" s="12"/>
    </row>
    <row r="692" spans="35:36" ht="11.25">
      <c r="AI692" s="12"/>
      <c r="AJ692" s="12"/>
    </row>
    <row r="693" spans="35:36" ht="11.25">
      <c r="AI693" s="12"/>
      <c r="AJ693" s="12"/>
    </row>
    <row r="694" spans="35:36" ht="11.25">
      <c r="AI694" s="12"/>
      <c r="AJ694" s="12"/>
    </row>
    <row r="695" spans="35:36" ht="11.25">
      <c r="AI695" s="12"/>
      <c r="AJ695" s="12"/>
    </row>
    <row r="696" spans="35:36" ht="11.25">
      <c r="AI696" s="12"/>
      <c r="AJ696" s="12"/>
    </row>
    <row r="697" spans="35:36" ht="11.25">
      <c r="AI697" s="12"/>
      <c r="AJ697" s="12"/>
    </row>
    <row r="698" spans="35:36" ht="11.25">
      <c r="AI698" s="12"/>
      <c r="AJ698" s="12"/>
    </row>
    <row r="699" spans="35:36" ht="11.25">
      <c r="AI699" s="12"/>
      <c r="AJ699" s="12"/>
    </row>
    <row r="700" spans="35:36" ht="11.25">
      <c r="AI700" s="12"/>
      <c r="AJ700" s="12"/>
    </row>
    <row r="701" spans="35:36" ht="11.25">
      <c r="AI701" s="12"/>
      <c r="AJ701" s="12"/>
    </row>
    <row r="702" spans="35:36" ht="11.25">
      <c r="AI702" s="12"/>
      <c r="AJ702" s="12"/>
    </row>
    <row r="703" spans="35:36" ht="11.25">
      <c r="AI703" s="12"/>
      <c r="AJ703" s="12"/>
    </row>
    <row r="704" spans="35:36" ht="11.25">
      <c r="AI704" s="12"/>
      <c r="AJ704" s="12"/>
    </row>
    <row r="705" spans="35:36" ht="11.25">
      <c r="AI705" s="12"/>
      <c r="AJ705" s="12"/>
    </row>
    <row r="706" spans="35:36" ht="11.25">
      <c r="AI706" s="12"/>
      <c r="AJ706" s="12"/>
    </row>
    <row r="707" spans="35:36" ht="11.25">
      <c r="AI707" s="12"/>
      <c r="AJ707" s="12"/>
    </row>
    <row r="708" spans="35:36" ht="11.25">
      <c r="AI708" s="12"/>
      <c r="AJ708" s="12"/>
    </row>
    <row r="709" spans="35:36" ht="11.25">
      <c r="AI709" s="12"/>
      <c r="AJ709" s="12"/>
    </row>
    <row r="710" spans="35:36" ht="11.25">
      <c r="AI710" s="12"/>
      <c r="AJ710" s="12"/>
    </row>
    <row r="711" spans="35:36" ht="11.25">
      <c r="AI711" s="12"/>
      <c r="AJ711" s="12"/>
    </row>
    <row r="712" spans="35:36" ht="11.25">
      <c r="AI712" s="12"/>
      <c r="AJ712" s="12"/>
    </row>
    <row r="713" spans="35:36" ht="11.25">
      <c r="AI713" s="12"/>
      <c r="AJ713" s="12"/>
    </row>
    <row r="714" spans="35:36" ht="11.25">
      <c r="AI714" s="12"/>
      <c r="AJ714" s="12"/>
    </row>
    <row r="715" spans="35:36" ht="11.25">
      <c r="AI715" s="12"/>
      <c r="AJ715" s="12"/>
    </row>
    <row r="716" spans="35:36" ht="11.25">
      <c r="AI716" s="12"/>
      <c r="AJ716" s="12"/>
    </row>
    <row r="717" spans="35:36" ht="11.25">
      <c r="AI717" s="12"/>
      <c r="AJ717" s="12"/>
    </row>
    <row r="718" spans="35:36" ht="11.25">
      <c r="AI718" s="12"/>
      <c r="AJ718" s="12"/>
    </row>
    <row r="719" spans="35:36" ht="11.25">
      <c r="AI719" s="12"/>
      <c r="AJ719" s="12"/>
    </row>
    <row r="720" spans="35:36" ht="11.25">
      <c r="AI720" s="12"/>
      <c r="AJ720" s="12"/>
    </row>
    <row r="721" spans="35:36" ht="11.25">
      <c r="AI721" s="12"/>
      <c r="AJ721" s="12"/>
    </row>
    <row r="722" spans="35:36" ht="11.25">
      <c r="AI722" s="12"/>
      <c r="AJ722" s="12"/>
    </row>
    <row r="723" spans="35:36" ht="11.25">
      <c r="AI723" s="12"/>
      <c r="AJ723" s="12"/>
    </row>
    <row r="724" spans="35:36" ht="11.25">
      <c r="AI724" s="12"/>
      <c r="AJ724" s="12"/>
    </row>
    <row r="725" spans="35:36" ht="11.25">
      <c r="AI725" s="12"/>
      <c r="AJ725" s="12"/>
    </row>
    <row r="726" spans="35:36" ht="11.25">
      <c r="AI726" s="12"/>
      <c r="AJ726" s="12"/>
    </row>
    <row r="727" spans="35:36" ht="11.25">
      <c r="AI727" s="12"/>
      <c r="AJ727" s="12"/>
    </row>
    <row r="728" spans="35:36" ht="11.25">
      <c r="AI728" s="12"/>
      <c r="AJ728" s="12"/>
    </row>
    <row r="729" spans="35:36" ht="11.25">
      <c r="AI729" s="12"/>
      <c r="AJ729" s="12"/>
    </row>
    <row r="730" spans="35:36" ht="11.25">
      <c r="AI730" s="12"/>
      <c r="AJ730" s="12"/>
    </row>
    <row r="731" spans="35:36" ht="11.25">
      <c r="AI731" s="12"/>
      <c r="AJ731" s="12"/>
    </row>
    <row r="732" spans="35:36" ht="11.25">
      <c r="AI732" s="12"/>
      <c r="AJ732" s="12"/>
    </row>
    <row r="733" spans="35:36" ht="11.25">
      <c r="AI733" s="12"/>
      <c r="AJ733" s="12"/>
    </row>
    <row r="734" spans="35:36" ht="11.25">
      <c r="AI734" s="12"/>
      <c r="AJ734" s="12"/>
    </row>
    <row r="735" spans="35:36" ht="11.25">
      <c r="AI735" s="12"/>
      <c r="AJ735" s="12"/>
    </row>
    <row r="736" spans="35:36" ht="11.25">
      <c r="AI736" s="12"/>
      <c r="AJ736" s="12"/>
    </row>
    <row r="737" spans="35:36" ht="11.25">
      <c r="AI737" s="12"/>
      <c r="AJ737" s="12"/>
    </row>
    <row r="738" spans="35:36" ht="11.25">
      <c r="AI738" s="12"/>
      <c r="AJ738" s="12"/>
    </row>
    <row r="739" spans="35:36" ht="11.25">
      <c r="AI739" s="12"/>
      <c r="AJ739" s="12"/>
    </row>
    <row r="740" spans="35:36" ht="11.25">
      <c r="AI740" s="12"/>
      <c r="AJ740" s="12"/>
    </row>
    <row r="741" spans="35:36" ht="11.25">
      <c r="AI741" s="12"/>
      <c r="AJ741" s="12"/>
    </row>
    <row r="742" spans="35:36" ht="11.25">
      <c r="AI742" s="12"/>
      <c r="AJ742" s="12"/>
    </row>
    <row r="743" spans="35:36" ht="11.25">
      <c r="AI743" s="12"/>
      <c r="AJ743" s="12"/>
    </row>
  </sheetData>
  <sheetProtection/>
  <mergeCells count="443">
    <mergeCell ref="AL135:AQ135"/>
    <mergeCell ref="AU135:AZ135"/>
    <mergeCell ref="AK134:AK135"/>
    <mergeCell ref="H135:J135"/>
    <mergeCell ref="L135:O135"/>
    <mergeCell ref="Q135:S135"/>
    <mergeCell ref="U135:W135"/>
    <mergeCell ref="Y135:AA135"/>
    <mergeCell ref="AC135:AH135"/>
    <mergeCell ref="AI135:AJ135"/>
    <mergeCell ref="B112:E112"/>
    <mergeCell ref="AH112:AP112"/>
    <mergeCell ref="B113:E113"/>
    <mergeCell ref="AH113:AP113"/>
    <mergeCell ref="G134:G135"/>
    <mergeCell ref="K134:K135"/>
    <mergeCell ref="P134:P135"/>
    <mergeCell ref="T134:T135"/>
    <mergeCell ref="X134:X135"/>
    <mergeCell ref="AB134:AB135"/>
    <mergeCell ref="AH108:AP108"/>
    <mergeCell ref="B109:E109"/>
    <mergeCell ref="B110:E110"/>
    <mergeCell ref="AH110:AP110"/>
    <mergeCell ref="B111:E111"/>
    <mergeCell ref="AH111:AP111"/>
    <mergeCell ref="B104:E104"/>
    <mergeCell ref="F104:AE113"/>
    <mergeCell ref="AH104:AP104"/>
    <mergeCell ref="B105:E105"/>
    <mergeCell ref="AH105:AP105"/>
    <mergeCell ref="B106:E106"/>
    <mergeCell ref="AH106:AP106"/>
    <mergeCell ref="B107:E107"/>
    <mergeCell ref="AH107:AP107"/>
    <mergeCell ref="B108:E108"/>
    <mergeCell ref="B102:E102"/>
    <mergeCell ref="F102:AC102"/>
    <mergeCell ref="AI102:AJ102"/>
    <mergeCell ref="AK102:AL102"/>
    <mergeCell ref="B103:E103"/>
    <mergeCell ref="F103:AC103"/>
    <mergeCell ref="AI103:AJ103"/>
    <mergeCell ref="AK103:AL103"/>
    <mergeCell ref="B100:E100"/>
    <mergeCell ref="F100:AC100"/>
    <mergeCell ref="AI100:AJ100"/>
    <mergeCell ref="AK100:AL100"/>
    <mergeCell ref="B101:E101"/>
    <mergeCell ref="F101:AC101"/>
    <mergeCell ref="AI101:AJ101"/>
    <mergeCell ref="AK101:AL101"/>
    <mergeCell ref="B98:E98"/>
    <mergeCell ref="F98:AC98"/>
    <mergeCell ref="AI98:AJ98"/>
    <mergeCell ref="AK98:AL98"/>
    <mergeCell ref="B99:E99"/>
    <mergeCell ref="F99:AC99"/>
    <mergeCell ref="AI99:AJ99"/>
    <mergeCell ref="AK99:AL99"/>
    <mergeCell ref="B96:E96"/>
    <mergeCell ref="F96:N96"/>
    <mergeCell ref="AI96:AJ96"/>
    <mergeCell ref="AK96:AL96"/>
    <mergeCell ref="B97:E97"/>
    <mergeCell ref="F97:N97"/>
    <mergeCell ref="AI97:AJ97"/>
    <mergeCell ref="AK97:AL97"/>
    <mergeCell ref="B94:E94"/>
    <mergeCell ref="F94:N94"/>
    <mergeCell ref="AI94:AJ94"/>
    <mergeCell ref="AK94:AL94"/>
    <mergeCell ref="B95:E95"/>
    <mergeCell ref="F95:N95"/>
    <mergeCell ref="AI95:AJ95"/>
    <mergeCell ref="AK95:AL95"/>
    <mergeCell ref="B92:E92"/>
    <mergeCell ref="F92:AC92"/>
    <mergeCell ref="AI92:AJ92"/>
    <mergeCell ref="AK92:AL92"/>
    <mergeCell ref="B93:E93"/>
    <mergeCell ref="F93:N93"/>
    <mergeCell ref="AI93:AJ93"/>
    <mergeCell ref="AK93:AL93"/>
    <mergeCell ref="B90:E90"/>
    <mergeCell ref="F90:AC90"/>
    <mergeCell ref="AI90:AJ90"/>
    <mergeCell ref="AK90:AL90"/>
    <mergeCell ref="B91:E91"/>
    <mergeCell ref="F91:AC91"/>
    <mergeCell ref="AI91:AJ91"/>
    <mergeCell ref="AK91:AL91"/>
    <mergeCell ref="B88:E88"/>
    <mergeCell ref="F88:Y88"/>
    <mergeCell ref="AI88:AJ88"/>
    <mergeCell ref="AK88:AL88"/>
    <mergeCell ref="B89:E89"/>
    <mergeCell ref="F89:AC89"/>
    <mergeCell ref="AI89:AJ89"/>
    <mergeCell ref="AK89:AL89"/>
    <mergeCell ref="B86:E86"/>
    <mergeCell ref="F86:AC86"/>
    <mergeCell ref="AI86:AJ86"/>
    <mergeCell ref="AK86:AL86"/>
    <mergeCell ref="B87:E87"/>
    <mergeCell ref="F87:N87"/>
    <mergeCell ref="AI87:AJ87"/>
    <mergeCell ref="AK87:AL87"/>
    <mergeCell ref="B84:E84"/>
    <mergeCell ref="F84:N84"/>
    <mergeCell ref="AI84:AJ84"/>
    <mergeCell ref="AK84:AL84"/>
    <mergeCell ref="B85:E85"/>
    <mergeCell ref="F85:AC85"/>
    <mergeCell ref="AI85:AJ85"/>
    <mergeCell ref="AK85:AL85"/>
    <mergeCell ref="B82:E82"/>
    <mergeCell ref="F82:AC82"/>
    <mergeCell ref="AI82:AJ82"/>
    <mergeCell ref="AK82:AL82"/>
    <mergeCell ref="B83:E83"/>
    <mergeCell ref="F83:AC83"/>
    <mergeCell ref="AI83:AJ83"/>
    <mergeCell ref="AK83:AL83"/>
    <mergeCell ref="B80:E80"/>
    <mergeCell ref="F80:N80"/>
    <mergeCell ref="AI80:AJ80"/>
    <mergeCell ref="AK80:AL80"/>
    <mergeCell ref="B81:E81"/>
    <mergeCell ref="F81:N81"/>
    <mergeCell ref="AI81:AJ81"/>
    <mergeCell ref="AK81:AL81"/>
    <mergeCell ref="B78:E78"/>
    <mergeCell ref="AI78:AJ78"/>
    <mergeCell ref="AK78:AL78"/>
    <mergeCell ref="B79:E79"/>
    <mergeCell ref="AI79:AJ79"/>
    <mergeCell ref="AK79:AL79"/>
    <mergeCell ref="B76:E76"/>
    <mergeCell ref="F76:AC76"/>
    <mergeCell ref="AI76:AJ76"/>
    <mergeCell ref="AK76:AL76"/>
    <mergeCell ref="B77:E77"/>
    <mergeCell ref="F77:AC77"/>
    <mergeCell ref="AI77:AJ77"/>
    <mergeCell ref="AK77:AL77"/>
    <mergeCell ref="B74:E74"/>
    <mergeCell ref="F74:T74"/>
    <mergeCell ref="AI74:AJ74"/>
    <mergeCell ref="AK74:AL74"/>
    <mergeCell ref="B75:E75"/>
    <mergeCell ref="F75:T75"/>
    <mergeCell ref="AI75:AJ75"/>
    <mergeCell ref="AK75:AL75"/>
    <mergeCell ref="B72:E72"/>
    <mergeCell ref="F72:T72"/>
    <mergeCell ref="AI72:AJ72"/>
    <mergeCell ref="AK72:AL72"/>
    <mergeCell ref="B73:E73"/>
    <mergeCell ref="F73:T73"/>
    <mergeCell ref="AI73:AJ73"/>
    <mergeCell ref="AK73:AL73"/>
    <mergeCell ref="B70:E70"/>
    <mergeCell ref="F70:AC70"/>
    <mergeCell ref="AI70:AJ70"/>
    <mergeCell ref="AK70:AL70"/>
    <mergeCell ref="B71:E71"/>
    <mergeCell ref="F71:T71"/>
    <mergeCell ref="AI71:AJ71"/>
    <mergeCell ref="AK71:AL71"/>
    <mergeCell ref="B68:E68"/>
    <mergeCell ref="F68:T68"/>
    <mergeCell ref="AI68:AJ68"/>
    <mergeCell ref="AK68:AL68"/>
    <mergeCell ref="B69:E69"/>
    <mergeCell ref="F69:T69"/>
    <mergeCell ref="AI69:AJ69"/>
    <mergeCell ref="AK69:AL69"/>
    <mergeCell ref="B66:E66"/>
    <mergeCell ref="F66:AC66"/>
    <mergeCell ref="AI66:AJ66"/>
    <mergeCell ref="AK66:AL66"/>
    <mergeCell ref="B67:E67"/>
    <mergeCell ref="F67:T67"/>
    <mergeCell ref="AI67:AJ67"/>
    <mergeCell ref="AK67:AL67"/>
    <mergeCell ref="B64:E64"/>
    <mergeCell ref="F64:AC64"/>
    <mergeCell ref="AI64:AJ64"/>
    <mergeCell ref="AK64:AL64"/>
    <mergeCell ref="B65:E65"/>
    <mergeCell ref="F65:AC65"/>
    <mergeCell ref="AI65:AJ65"/>
    <mergeCell ref="AK65:AL65"/>
    <mergeCell ref="B62:E62"/>
    <mergeCell ref="F62:AC62"/>
    <mergeCell ref="AI62:AJ62"/>
    <mergeCell ref="AK62:AL62"/>
    <mergeCell ref="B63:E63"/>
    <mergeCell ref="F63:AC63"/>
    <mergeCell ref="AI63:AJ63"/>
    <mergeCell ref="AK63:AL63"/>
    <mergeCell ref="B60:E60"/>
    <mergeCell ref="F60:AC60"/>
    <mergeCell ref="AI60:AJ60"/>
    <mergeCell ref="AK60:AL60"/>
    <mergeCell ref="B61:E61"/>
    <mergeCell ref="F61:AC61"/>
    <mergeCell ref="AI61:AJ61"/>
    <mergeCell ref="AK61:AL61"/>
    <mergeCell ref="B58:E58"/>
    <mergeCell ref="F58:AC58"/>
    <mergeCell ref="AI58:AJ58"/>
    <mergeCell ref="AK58:AL58"/>
    <mergeCell ref="B59:E59"/>
    <mergeCell ref="F59:AC59"/>
    <mergeCell ref="AI59:AJ59"/>
    <mergeCell ref="AK59:AL59"/>
    <mergeCell ref="B56:E56"/>
    <mergeCell ref="F56:AC56"/>
    <mergeCell ref="AI56:AJ56"/>
    <mergeCell ref="AK56:AL56"/>
    <mergeCell ref="B57:E57"/>
    <mergeCell ref="F57:AC57"/>
    <mergeCell ref="AI57:AJ57"/>
    <mergeCell ref="AK57:AL57"/>
    <mergeCell ref="B54:E54"/>
    <mergeCell ref="F54:AC54"/>
    <mergeCell ref="AI54:AJ54"/>
    <mergeCell ref="AK54:AL54"/>
    <mergeCell ref="B55:E55"/>
    <mergeCell ref="F55:AC55"/>
    <mergeCell ref="AI55:AJ55"/>
    <mergeCell ref="AK55:AL55"/>
    <mergeCell ref="B52:E52"/>
    <mergeCell ref="F52:AC52"/>
    <mergeCell ref="AI52:AJ52"/>
    <mergeCell ref="AK52:AL52"/>
    <mergeCell ref="B53:E53"/>
    <mergeCell ref="F53:AC53"/>
    <mergeCell ref="AI53:AJ53"/>
    <mergeCell ref="AK53:AL53"/>
    <mergeCell ref="B50:E50"/>
    <mergeCell ref="F50:AC50"/>
    <mergeCell ref="AI50:AJ50"/>
    <mergeCell ref="AK50:AL50"/>
    <mergeCell ref="B51:E51"/>
    <mergeCell ref="F51:AC51"/>
    <mergeCell ref="AI51:AJ51"/>
    <mergeCell ref="AK51:AL51"/>
    <mergeCell ref="B48:E48"/>
    <mergeCell ref="F48:AC48"/>
    <mergeCell ref="AI48:AJ48"/>
    <mergeCell ref="AK48:AL48"/>
    <mergeCell ref="B49:E49"/>
    <mergeCell ref="F49:AC49"/>
    <mergeCell ref="AI49:AJ49"/>
    <mergeCell ref="AK49:AL49"/>
    <mergeCell ref="B46:E46"/>
    <mergeCell ref="AI46:AJ46"/>
    <mergeCell ref="AK46:AL46"/>
    <mergeCell ref="B47:E47"/>
    <mergeCell ref="F47:AC47"/>
    <mergeCell ref="AI47:AJ47"/>
    <mergeCell ref="AK47:AL47"/>
    <mergeCell ref="F46:K46"/>
    <mergeCell ref="B44:E44"/>
    <mergeCell ref="F44:AC44"/>
    <mergeCell ref="AI44:AJ44"/>
    <mergeCell ref="AK44:AL44"/>
    <mergeCell ref="B45:E45"/>
    <mergeCell ref="F45:AC45"/>
    <mergeCell ref="AI45:AJ45"/>
    <mergeCell ref="AK45:AL45"/>
    <mergeCell ref="B42:E42"/>
    <mergeCell ref="F42:AC42"/>
    <mergeCell ref="AI42:AJ42"/>
    <mergeCell ref="AK42:AL42"/>
    <mergeCell ref="B43:E43"/>
    <mergeCell ref="F43:AC43"/>
    <mergeCell ref="AI43:AJ43"/>
    <mergeCell ref="AK43:AL43"/>
    <mergeCell ref="B40:E40"/>
    <mergeCell ref="F40:AC40"/>
    <mergeCell ref="AI40:AJ40"/>
    <mergeCell ref="AK40:AL40"/>
    <mergeCell ref="B41:E41"/>
    <mergeCell ref="F41:AC41"/>
    <mergeCell ref="AI41:AJ41"/>
    <mergeCell ref="AK41:AL41"/>
    <mergeCell ref="B38:E38"/>
    <mergeCell ref="F38:AC38"/>
    <mergeCell ref="AI38:AJ38"/>
    <mergeCell ref="AK38:AL38"/>
    <mergeCell ref="B39:E39"/>
    <mergeCell ref="F39:AC39"/>
    <mergeCell ref="AI39:AJ39"/>
    <mergeCell ref="AK39:AL39"/>
    <mergeCell ref="F32:AC32"/>
    <mergeCell ref="AI32:AJ32"/>
    <mergeCell ref="AK32:AL32"/>
    <mergeCell ref="B37:E37"/>
    <mergeCell ref="F37:AC37"/>
    <mergeCell ref="AI37:AJ37"/>
    <mergeCell ref="AK37:AL37"/>
    <mergeCell ref="B35:E35"/>
    <mergeCell ref="AK33:AL33"/>
    <mergeCell ref="AI33:AJ33"/>
    <mergeCell ref="B29:E29"/>
    <mergeCell ref="F29:AC29"/>
    <mergeCell ref="AI29:AJ29"/>
    <mergeCell ref="AK29:AL29"/>
    <mergeCell ref="B31:E31"/>
    <mergeCell ref="F31:V31"/>
    <mergeCell ref="AI31:AJ31"/>
    <mergeCell ref="AK31:AL31"/>
    <mergeCell ref="F30:K30"/>
    <mergeCell ref="B27:E27"/>
    <mergeCell ref="F27:AC27"/>
    <mergeCell ref="AI27:AJ27"/>
    <mergeCell ref="AK27:AL27"/>
    <mergeCell ref="B28:E28"/>
    <mergeCell ref="F28:AC28"/>
    <mergeCell ref="AI28:AJ28"/>
    <mergeCell ref="AK28:AL28"/>
    <mergeCell ref="B25:E25"/>
    <mergeCell ref="F25:T25"/>
    <mergeCell ref="AI25:AJ25"/>
    <mergeCell ref="AK25:AL25"/>
    <mergeCell ref="B26:E26"/>
    <mergeCell ref="F26:AC26"/>
    <mergeCell ref="AI26:AJ26"/>
    <mergeCell ref="AK26:AL26"/>
    <mergeCell ref="B23:E23"/>
    <mergeCell ref="F23:AC23"/>
    <mergeCell ref="AI23:AJ23"/>
    <mergeCell ref="AK23:AL23"/>
    <mergeCell ref="B24:E24"/>
    <mergeCell ref="F24:AC24"/>
    <mergeCell ref="AI24:AJ24"/>
    <mergeCell ref="AK24:AL24"/>
    <mergeCell ref="B21:E21"/>
    <mergeCell ref="F21:AC21"/>
    <mergeCell ref="AI21:AJ21"/>
    <mergeCell ref="AK21:AL21"/>
    <mergeCell ref="B22:E22"/>
    <mergeCell ref="F22:AC22"/>
    <mergeCell ref="AI22:AJ22"/>
    <mergeCell ref="AK22:AL22"/>
    <mergeCell ref="B19:E19"/>
    <mergeCell ref="F19:AC19"/>
    <mergeCell ref="AI19:AJ19"/>
    <mergeCell ref="AK19:AL19"/>
    <mergeCell ref="B20:E20"/>
    <mergeCell ref="F20:K20"/>
    <mergeCell ref="AI20:AJ20"/>
    <mergeCell ref="AK20:AL20"/>
    <mergeCell ref="B17:E17"/>
    <mergeCell ref="F17:AC17"/>
    <mergeCell ref="AI17:AJ17"/>
    <mergeCell ref="AK17:AL17"/>
    <mergeCell ref="B18:E18"/>
    <mergeCell ref="F18:AC18"/>
    <mergeCell ref="AI18:AJ18"/>
    <mergeCell ref="AK18:AL18"/>
    <mergeCell ref="B15:E15"/>
    <mergeCell ref="F15:T15"/>
    <mergeCell ref="AI15:AJ15"/>
    <mergeCell ref="AK15:AL15"/>
    <mergeCell ref="B16:E16"/>
    <mergeCell ref="F16:AC16"/>
    <mergeCell ref="AI16:AJ16"/>
    <mergeCell ref="AK16:AL16"/>
    <mergeCell ref="BI12:BI14"/>
    <mergeCell ref="BJ12:BJ14"/>
    <mergeCell ref="AI13:AJ14"/>
    <mergeCell ref="AK13:AL14"/>
    <mergeCell ref="AQ13:AQ14"/>
    <mergeCell ref="AR13:AR14"/>
    <mergeCell ref="AU13:AU14"/>
    <mergeCell ref="AV13:AV14"/>
    <mergeCell ref="AY13:AY14"/>
    <mergeCell ref="BF12:BF14"/>
    <mergeCell ref="BG12:BG14"/>
    <mergeCell ref="AZ13:AZ14"/>
    <mergeCell ref="BD13:BD14"/>
    <mergeCell ref="BE13:BE14"/>
    <mergeCell ref="BH12:BH14"/>
    <mergeCell ref="AT12:AT14"/>
    <mergeCell ref="AW12:AW14"/>
    <mergeCell ref="AX12:AX14"/>
    <mergeCell ref="BA12:BA14"/>
    <mergeCell ref="BB12:BB14"/>
    <mergeCell ref="BC12:BC14"/>
    <mergeCell ref="BJ9:BJ11"/>
    <mergeCell ref="AG10:AG14"/>
    <mergeCell ref="AH10:AP10"/>
    <mergeCell ref="AQ10:BI10"/>
    <mergeCell ref="AH11:AP11"/>
    <mergeCell ref="AQ11:AS11"/>
    <mergeCell ref="AT11:AW11"/>
    <mergeCell ref="AX11:BB11"/>
    <mergeCell ref="BC11:BI11"/>
    <mergeCell ref="E5:J5"/>
    <mergeCell ref="AY7:BH7"/>
    <mergeCell ref="B9:E14"/>
    <mergeCell ref="F9:AC14"/>
    <mergeCell ref="AD9:AE13"/>
    <mergeCell ref="AF9:AF14"/>
    <mergeCell ref="AG9:AP9"/>
    <mergeCell ref="AQ9:BI9"/>
    <mergeCell ref="AO12:AO14"/>
    <mergeCell ref="AP12:AP14"/>
    <mergeCell ref="F33:K33"/>
    <mergeCell ref="AS12:AS14"/>
    <mergeCell ref="AK30:AL30"/>
    <mergeCell ref="B32:E32"/>
    <mergeCell ref="F35:K35"/>
    <mergeCell ref="O2:BJ2"/>
    <mergeCell ref="D3:O3"/>
    <mergeCell ref="AD3:BL3"/>
    <mergeCell ref="C4:K4"/>
    <mergeCell ref="AD4:BL4"/>
    <mergeCell ref="AH12:AH14"/>
    <mergeCell ref="AD5:BL5"/>
    <mergeCell ref="B36:E36"/>
    <mergeCell ref="F36:K36"/>
    <mergeCell ref="AI36:AJ36"/>
    <mergeCell ref="AK36:AL36"/>
    <mergeCell ref="AI35:AJ35"/>
    <mergeCell ref="AY6:BH6"/>
    <mergeCell ref="AK35:AL35"/>
    <mergeCell ref="B33:E33"/>
    <mergeCell ref="AY8:BH8"/>
    <mergeCell ref="AM13:AM14"/>
    <mergeCell ref="AN13:AN14"/>
    <mergeCell ref="AI12:AN12"/>
    <mergeCell ref="B34:E34"/>
    <mergeCell ref="F34:K34"/>
    <mergeCell ref="AI34:AJ34"/>
    <mergeCell ref="AK34:AL34"/>
    <mergeCell ref="B30:E30"/>
    <mergeCell ref="AI30:A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 Викторовна</cp:lastModifiedBy>
  <cp:lastPrinted>2021-10-26T05:47:08Z</cp:lastPrinted>
  <dcterms:created xsi:type="dcterms:W3CDTF">2014-08-27T05:23:55Z</dcterms:created>
  <dcterms:modified xsi:type="dcterms:W3CDTF">2022-11-15T09:16:25Z</dcterms:modified>
  <cp:category/>
  <cp:version/>
  <cp:contentType/>
  <cp:contentStatus/>
</cp:coreProperties>
</file>